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1"/>
  <workbookPr defaultThemeVersion="166925"/>
  <mc:AlternateContent xmlns:mc="http://schemas.openxmlformats.org/markup-compatibility/2006">
    <mc:Choice Requires="x15">
      <x15ac:absPath xmlns:x15ac="http://schemas.microsoft.com/office/spreadsheetml/2010/11/ac" url="C:\Users\mariliis\Downloads\"/>
    </mc:Choice>
  </mc:AlternateContent>
  <xr:revisionPtr revIDLastSave="0" documentId="8_{14D5C265-D5B3-4BF7-8AD3-AB2699A8353E}" xr6:coauthVersionLast="47" xr6:coauthVersionMax="47" xr10:uidLastSave="{00000000-0000-0000-0000-000000000000}"/>
  <bookViews>
    <workbookView xWindow="-120" yWindow="-120" windowWidth="38640" windowHeight="21240" firstSheet="1" xr2:uid="{AE271765-0E2E-4F44-8BCD-AC20A3DCB926}"/>
  </bookViews>
  <sheets>
    <sheet name="Hindamisvahend" sheetId="1" r:id="rId1"/>
    <sheet name="Skooritabel"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2" l="1"/>
  <c r="E15" i="2"/>
  <c r="B17" i="2"/>
  <c r="D15" i="2"/>
  <c r="C15" i="2"/>
  <c r="B14" i="2"/>
  <c r="B13" i="2"/>
  <c r="B12" i="2"/>
  <c r="B11" i="2"/>
  <c r="B10" i="2"/>
  <c r="B8" i="2"/>
  <c r="B7" i="2"/>
  <c r="B6" i="2"/>
  <c r="B5" i="2"/>
  <c r="B3" i="2"/>
  <c r="C3" i="2" l="1"/>
  <c r="E3" i="2"/>
  <c r="C5" i="2"/>
  <c r="E5" i="2"/>
  <c r="D6" i="2"/>
  <c r="E6" i="2"/>
  <c r="D7" i="2"/>
  <c r="E7" i="2"/>
  <c r="D8" i="2"/>
  <c r="E8" i="2"/>
  <c r="C10" i="2"/>
  <c r="E10" i="2"/>
  <c r="D11" i="2"/>
  <c r="E11" i="2"/>
  <c r="C12" i="2"/>
  <c r="E12" i="2"/>
  <c r="D13" i="2"/>
  <c r="E13" i="2"/>
  <c r="D14" i="2"/>
  <c r="E14" i="2"/>
  <c r="D17" i="2"/>
  <c r="E17" i="2"/>
  <c r="C8" i="2"/>
  <c r="D5" i="2"/>
  <c r="D12" i="2"/>
  <c r="C6" i="2"/>
  <c r="D10" i="2"/>
  <c r="C13" i="2"/>
  <c r="C17" i="2"/>
  <c r="D3" i="2"/>
  <c r="C7" i="2"/>
  <c r="C11" i="2"/>
  <c r="C14" i="2"/>
  <c r="C18" i="2" l="1"/>
  <c r="D18" i="2"/>
  <c r="E18" i="2" l="1"/>
</calcChain>
</file>

<file path=xl/sharedStrings.xml><?xml version="1.0" encoding="utf-8"?>
<sst xmlns="http://schemas.openxmlformats.org/spreadsheetml/2006/main" count="234" uniqueCount="164">
  <si>
    <t>ÜLDANDMED</t>
  </si>
  <si>
    <t>RISKISKOOR</t>
  </si>
  <si>
    <t>Kodunõustamise läbiviija(d)</t>
  </si>
  <si>
    <t>Nõustatava inimese nimi</t>
  </si>
  <si>
    <t>Suhtluskeel</t>
  </si>
  <si>
    <t>Aadress</t>
  </si>
  <si>
    <t>Nõustatava inimese telefoninumber</t>
  </si>
  <si>
    <t>Nõustamise läbiviimise kuupäev</t>
  </si>
  <si>
    <t>Tegemist on</t>
  </si>
  <si>
    <t>Kortermajaga</t>
  </si>
  <si>
    <t>Eramajaga</t>
  </si>
  <si>
    <t>Nõustava kodu tüüp</t>
  </si>
  <si>
    <r>
      <t xml:space="preserve">Kodu, kus ei ole pensionäre (65+) (edaspidi </t>
    </r>
    <r>
      <rPr>
        <b/>
        <sz val="11"/>
        <color theme="4" tint="-0.249977111117893"/>
        <rFont val="Calibri"/>
        <family val="2"/>
        <charset val="186"/>
        <scheme val="minor"/>
      </rPr>
      <t>VANEMAEALINE</t>
    </r>
    <r>
      <rPr>
        <sz val="11"/>
        <color theme="1"/>
        <rFont val="Calibri"/>
        <family val="2"/>
        <charset val="186"/>
        <scheme val="minor"/>
      </rPr>
      <t xml:space="preserve">) ega kuni 4-aastaseid lapsi (edaspidi </t>
    </r>
    <r>
      <rPr>
        <b/>
        <sz val="11"/>
        <color theme="5" tint="-0.249977111117893"/>
        <rFont val="Calibri"/>
        <family val="2"/>
        <charset val="186"/>
        <scheme val="minor"/>
      </rPr>
      <t>LAPS</t>
    </r>
    <r>
      <rPr>
        <sz val="11"/>
        <color theme="1"/>
        <rFont val="Calibri"/>
        <family val="2"/>
        <charset val="186"/>
        <scheme val="minor"/>
      </rPr>
      <t>)</t>
    </r>
  </si>
  <si>
    <r>
      <t xml:space="preserve">Kodu, kus elab vähemalt üks </t>
    </r>
    <r>
      <rPr>
        <b/>
        <sz val="11"/>
        <color theme="4" tint="-0.249977111117893"/>
        <rFont val="Calibri"/>
        <family val="2"/>
        <charset val="186"/>
        <scheme val="minor"/>
      </rPr>
      <t>VANEMAEALINE</t>
    </r>
    <r>
      <rPr>
        <sz val="11"/>
        <color theme="1"/>
        <rFont val="Calibri"/>
        <family val="2"/>
        <charset val="186"/>
        <scheme val="minor"/>
      </rPr>
      <t xml:space="preserve"> </t>
    </r>
  </si>
  <si>
    <r>
      <t xml:space="preserve">Kodu, kus peres on vähemalt üks </t>
    </r>
    <r>
      <rPr>
        <b/>
        <sz val="11"/>
        <color theme="5" tint="-0.249977111117893"/>
        <rFont val="Calibri"/>
        <family val="2"/>
        <charset val="186"/>
        <scheme val="minor"/>
      </rPr>
      <t>LAPS</t>
    </r>
  </si>
  <si>
    <t>Millis(t)el korrus(t)el eluruumid asuvad?</t>
  </si>
  <si>
    <t>Kortermajas, korruse number:</t>
  </si>
  <si>
    <t>Eramajas:</t>
  </si>
  <si>
    <t>1. korrusel</t>
  </si>
  <si>
    <t>2. korrusel või kõrgemal</t>
  </si>
  <si>
    <t xml:space="preserve">Täpsustus: </t>
  </si>
  <si>
    <t>ÕUEALA</t>
  </si>
  <si>
    <t>Õueala üldine seisukord</t>
  </si>
  <si>
    <t>Hoov on risune (nt. hoovis on lagunemisohtlikud hooned, ehitusjäätme, vanad masinad, kukkumisohtlikud puud)</t>
  </si>
  <si>
    <t>Jah</t>
  </si>
  <si>
    <t>Ei</t>
  </si>
  <si>
    <t>Täpsustus:</t>
  </si>
  <si>
    <t>Kõnniteed ja peamised liikumisrajad</t>
  </si>
  <si>
    <t>Kõnniteede ja peamiste liikumisradade olukord</t>
  </si>
  <si>
    <t>Üldine seisukord on halb (nt. ebatasane, lahtine sillutiskivi, ebasobiv kattematerjal, libe, katkised ääred, augud)</t>
  </si>
  <si>
    <t>Valgustus on kehv või puudub</t>
  </si>
  <si>
    <t>Sissepääsuteel või -kohal on takistused (nt. puuoksad, võsa, maas vedelevad asjad)</t>
  </si>
  <si>
    <r>
      <rPr>
        <b/>
        <sz val="11"/>
        <color theme="5" tint="-0.249977111117893"/>
        <rFont val="Calibri"/>
        <family val="2"/>
        <charset val="186"/>
        <scheme val="minor"/>
      </rPr>
      <t>LAPSED</t>
    </r>
    <r>
      <rPr>
        <sz val="11"/>
        <color theme="1"/>
        <rFont val="Calibri"/>
        <family val="2"/>
        <charset val="186"/>
        <scheme val="minor"/>
      </rPr>
      <t>: Õueala on aiaga piiramata (eramaja puhul)</t>
    </r>
  </si>
  <si>
    <t>Riskid puuduvad</t>
  </si>
  <si>
    <t>Välistrepid</t>
  </si>
  <si>
    <t>Treppide olukord</t>
  </si>
  <si>
    <r>
      <rPr>
        <b/>
        <sz val="11"/>
        <color theme="5" tint="-0.249977111117893"/>
        <rFont val="Calibri"/>
        <family val="2"/>
        <charset val="186"/>
        <scheme val="minor"/>
      </rPr>
      <t>LAPSED</t>
    </r>
    <r>
      <rPr>
        <b/>
        <sz val="11"/>
        <color theme="4"/>
        <rFont val="Calibri"/>
        <family val="2"/>
        <charset val="186"/>
        <scheme val="minor"/>
      </rPr>
      <t xml:space="preserve"> </t>
    </r>
    <r>
      <rPr>
        <sz val="11"/>
        <rFont val="Calibri"/>
        <family val="2"/>
        <charset val="186"/>
        <scheme val="minor"/>
      </rPr>
      <t xml:space="preserve">JA </t>
    </r>
    <r>
      <rPr>
        <b/>
        <sz val="11"/>
        <color theme="4"/>
        <rFont val="Calibri"/>
        <family val="2"/>
        <charset val="186"/>
        <scheme val="minor"/>
      </rPr>
      <t>VANEMAEALISED:</t>
    </r>
    <r>
      <rPr>
        <sz val="11"/>
        <color theme="1"/>
        <rFont val="Calibri"/>
        <family val="2"/>
        <charset val="186"/>
        <scheme val="minor"/>
      </rPr>
      <t xml:space="preserve"> Trepp on olemas</t>
    </r>
  </si>
  <si>
    <t>Trepi juures puudub valgustus või see on ebapiisav</t>
  </si>
  <si>
    <t>Elumaja ja abihoonete trepid on halvas seisukorras (nt. lagunenud, hooldamata, libedad)</t>
  </si>
  <si>
    <t>Trepiastmed on ebastandardse laiuse või kõrgusega (nt. ebaühtlased, järsud, kitsad või madalad)</t>
  </si>
  <si>
    <t>Käsipuud puuduvad</t>
  </si>
  <si>
    <r>
      <rPr>
        <b/>
        <sz val="11"/>
        <color theme="1"/>
        <rFont val="Calibri"/>
        <family val="2"/>
        <charset val="186"/>
        <scheme val="minor"/>
      </rPr>
      <t>Täpsustus</t>
    </r>
    <r>
      <rPr>
        <sz val="11"/>
        <color theme="1"/>
        <rFont val="Calibri"/>
        <family val="2"/>
        <charset val="186"/>
        <scheme val="minor"/>
      </rPr>
      <t>:</t>
    </r>
  </si>
  <si>
    <t>Veekogud</t>
  </si>
  <si>
    <t>Õuealal on veekogud, millel puuduvad piirded või katted (sh. katted on lagunenud, vananenud)</t>
  </si>
  <si>
    <t>ELURUUMID</t>
  </si>
  <si>
    <t>Sissepääs ja liikumine</t>
  </si>
  <si>
    <t>Välisukse avamine</t>
  </si>
  <si>
    <t>Mitu välisust</t>
  </si>
  <si>
    <t>Uks avaneb sissepoole (mitme ukse puhul vähemalt üks)</t>
  </si>
  <si>
    <t>Ukse liikumine on takistatud (nt. seina vastas asuvad esemed)</t>
  </si>
  <si>
    <t>Välisukse lukk ei ole seestpoolt kiiresti avatav (puudub nö. libliklukk)</t>
  </si>
  <si>
    <r>
      <t>Välisuksel puudub fonolukk (</t>
    </r>
    <r>
      <rPr>
        <i/>
        <sz val="11"/>
        <color theme="1"/>
        <rFont val="Calibri"/>
        <family val="2"/>
        <charset val="186"/>
        <scheme val="minor"/>
      </rPr>
      <t>kortermajas</t>
    </r>
    <r>
      <rPr>
        <sz val="11"/>
        <color theme="1"/>
        <rFont val="Calibri"/>
        <family val="2"/>
        <charset val="186"/>
        <scheme val="minor"/>
      </rPr>
      <t>)</t>
    </r>
  </si>
  <si>
    <r>
      <rPr>
        <b/>
        <sz val="11"/>
        <color theme="4"/>
        <rFont val="Calibri"/>
        <family val="2"/>
        <charset val="186"/>
        <scheme val="minor"/>
      </rPr>
      <t>VANEMAEALISED</t>
    </r>
    <r>
      <rPr>
        <sz val="11"/>
        <color theme="4"/>
        <rFont val="Calibri"/>
        <family val="2"/>
        <charset val="186"/>
        <scheme val="minor"/>
      </rPr>
      <t xml:space="preserve">: </t>
    </r>
    <r>
      <rPr>
        <sz val="11"/>
        <color theme="1"/>
        <rFont val="Calibri"/>
        <family val="2"/>
        <charset val="186"/>
        <scheme val="minor"/>
      </rPr>
      <t>Väljaspool kodu puudub sisenemiseks varuvõti või seda ei ole antud naabrile/lähedasele</t>
    </r>
  </si>
  <si>
    <r>
      <rPr>
        <b/>
        <sz val="11"/>
        <color theme="4" tint="-0.249977111117893"/>
        <rFont val="Calibri"/>
        <family val="2"/>
        <charset val="186"/>
        <scheme val="minor"/>
      </rPr>
      <t>VANEMAEALISED</t>
    </r>
    <r>
      <rPr>
        <b/>
        <sz val="11"/>
        <color theme="1"/>
        <rFont val="Calibri"/>
        <family val="2"/>
        <charset val="186"/>
        <scheme val="minor"/>
      </rPr>
      <t>: Esikus puudub koht, kuhu saab mugavalt toetuda, et jalanõud jalga panna</t>
    </r>
  </si>
  <si>
    <t>Põrandapinnad eluruumides</t>
  </si>
  <si>
    <t>Ebatasased (sh. lävepakud kõrgemad põrandapinnast, põrandaluugid)</t>
  </si>
  <si>
    <t>Libedad (nt. lakitud puitparkett, plaaditud põrandad vannitoas, köögis, esikus)</t>
  </si>
  <si>
    <t>Lahtised või libisevad vaipkatted või põrandaplaadid</t>
  </si>
  <si>
    <t>Igapäevased liikumisteed on kitsad või kõndides on oht komistada (nt. esemed on liikumisteedel, mööbel on paigutatud nii, et see ei võimalda vabalt liikumist)</t>
  </si>
  <si>
    <t>Trepi (sh. redeli(te)) olukord</t>
  </si>
  <si>
    <r>
      <rPr>
        <b/>
        <sz val="11"/>
        <color theme="5" tint="-0.249977111117893"/>
        <rFont val="Calibri"/>
        <family val="2"/>
        <charset val="186"/>
        <scheme val="minor"/>
      </rPr>
      <t>LAPSED</t>
    </r>
    <r>
      <rPr>
        <sz val="11"/>
        <rFont val="Calibri"/>
        <family val="2"/>
        <charset val="186"/>
        <scheme val="minor"/>
      </rPr>
      <t xml:space="preserve"> JA</t>
    </r>
    <r>
      <rPr>
        <b/>
        <sz val="11"/>
        <color theme="4"/>
        <rFont val="Calibri"/>
        <family val="2"/>
        <charset val="186"/>
        <scheme val="minor"/>
      </rPr>
      <t xml:space="preserve"> VANEMAEALISED:</t>
    </r>
    <r>
      <rPr>
        <sz val="11"/>
        <color theme="1"/>
        <rFont val="Calibri"/>
        <family val="2"/>
        <charset val="186"/>
        <scheme val="minor"/>
      </rPr>
      <t xml:space="preserve"> Trepp on olemas</t>
    </r>
  </si>
  <si>
    <t>Üldine seisukord on kehv (nt. astmed või käsipuud on lagunenu, nõgusad astmed, lahtised servad)</t>
  </si>
  <si>
    <t>Käsipuud puuduvad või käsipuutugede vahed on suured (nt. väike laps mahub läbi)</t>
  </si>
  <si>
    <t>Astmed on ebastandarse laiuse või kõrgusega (nt. ebaühtlased, järsud, kitsad või madalad)</t>
  </si>
  <si>
    <t>Astmed on libedad (nt. lakitud)</t>
  </si>
  <si>
    <t>Trepp on väga järsk</t>
  </si>
  <si>
    <r>
      <rPr>
        <b/>
        <sz val="11"/>
        <color theme="5" tint="-0.249977111117893"/>
        <rFont val="Calibri"/>
        <family val="2"/>
        <charset val="186"/>
        <scheme val="minor"/>
      </rPr>
      <t>LAPSED</t>
    </r>
    <r>
      <rPr>
        <sz val="11"/>
        <color theme="1"/>
        <rFont val="Calibri"/>
        <family val="2"/>
        <charset val="186"/>
        <scheme val="minor"/>
      </rPr>
      <t>: Trepil puuduvad turvaväravad või piirded</t>
    </r>
  </si>
  <si>
    <r>
      <rPr>
        <b/>
        <sz val="11"/>
        <color theme="1"/>
        <rFont val="Calibri"/>
        <family val="2"/>
        <charset val="186"/>
        <scheme val="minor"/>
      </rPr>
      <t xml:space="preserve">Valgustus eluruumides liikumiseks </t>
    </r>
    <r>
      <rPr>
        <b/>
        <i/>
        <sz val="11"/>
        <color theme="1"/>
        <rFont val="Calibri"/>
        <family val="2"/>
        <charset val="186"/>
        <scheme val="minor"/>
      </rPr>
      <t>(küsida koduomanikult)</t>
    </r>
  </si>
  <si>
    <t>Halb või puudulik</t>
  </si>
  <si>
    <r>
      <rPr>
        <b/>
        <sz val="11"/>
        <color theme="4" tint="-0.249977111117893"/>
        <rFont val="Calibri"/>
        <family val="2"/>
        <charset val="186"/>
        <scheme val="minor"/>
      </rPr>
      <t>VANEMAEALISED</t>
    </r>
    <r>
      <rPr>
        <sz val="11"/>
        <color theme="1"/>
        <rFont val="Calibri"/>
        <family val="2"/>
        <charset val="186"/>
        <scheme val="minor"/>
      </rPr>
      <t>: Puudub valgustus öösel vannituppa/tualetti minekuks</t>
    </r>
  </si>
  <si>
    <r>
      <rPr>
        <b/>
        <sz val="11"/>
        <color theme="4" tint="-0.249977111117893"/>
        <rFont val="Calibri"/>
        <family val="2"/>
        <charset val="186"/>
        <scheme val="minor"/>
      </rPr>
      <t>VANEMAEALISED</t>
    </r>
    <r>
      <rPr>
        <b/>
        <sz val="11"/>
        <color theme="1"/>
        <rFont val="Calibri"/>
        <family val="2"/>
        <charset val="186"/>
        <scheme val="minor"/>
      </rPr>
      <t>: Istumiseks ja magamiseks olevad pinnad on ebasobiva kõrgusega</t>
    </r>
  </si>
  <si>
    <r>
      <rPr>
        <b/>
        <sz val="11"/>
        <color theme="4" tint="-0.249977111117893"/>
        <rFont val="Calibri"/>
        <family val="2"/>
        <charset val="186"/>
        <scheme val="minor"/>
      </rPr>
      <t>VANEMAEALISED</t>
    </r>
    <r>
      <rPr>
        <b/>
        <sz val="11"/>
        <color theme="1"/>
        <rFont val="Calibri"/>
        <family val="2"/>
        <charset val="186"/>
        <scheme val="minor"/>
      </rPr>
      <t>: Igapäevakasutuses olevad asjad on käeulatusest väljas (sh. ravimid, nõud, pistikupesad on halvasti ligipääsetavad)</t>
    </r>
  </si>
  <si>
    <r>
      <rPr>
        <b/>
        <sz val="11"/>
        <color theme="4" tint="-0.249977111117893"/>
        <rFont val="Calibri"/>
        <family val="2"/>
        <charset val="186"/>
        <scheme val="minor"/>
      </rPr>
      <t>VANEMAEALISED</t>
    </r>
    <r>
      <rPr>
        <b/>
        <sz val="11"/>
        <color theme="1"/>
        <rFont val="Calibri"/>
        <family val="2"/>
        <charset val="186"/>
        <scheme val="minor"/>
      </rPr>
      <t>: Vann/dušinurk/pesemiskoht (sh. saun)</t>
    </r>
  </si>
  <si>
    <t>Ainus pesemisvõimalus on vann</t>
  </si>
  <si>
    <t>Puudub käetugi (sh. saunalava ääres)</t>
  </si>
  <si>
    <t>Puudub istumisalus</t>
  </si>
  <si>
    <r>
      <t xml:space="preserve">Puudub libisemisvastane matt (sh. </t>
    </r>
    <r>
      <rPr>
        <b/>
        <sz val="11"/>
        <color theme="5" tint="-0.249977111117893"/>
        <rFont val="Calibri"/>
        <family val="2"/>
        <charset val="186"/>
        <scheme val="minor"/>
      </rPr>
      <t>LAPSED</t>
    </r>
    <r>
      <rPr>
        <sz val="11"/>
        <color theme="1"/>
        <rFont val="Calibri"/>
        <family val="2"/>
        <charset val="186"/>
        <scheme val="minor"/>
      </rPr>
      <t>)</t>
    </r>
  </si>
  <si>
    <t>Pesemisvõimalused asuvad teises hoones (nt. saunamaja)</t>
  </si>
  <si>
    <r>
      <rPr>
        <b/>
        <sz val="11"/>
        <color theme="4" tint="-0.249977111117893"/>
        <rFont val="Calibri"/>
        <family val="2"/>
        <charset val="186"/>
        <scheme val="minor"/>
      </rPr>
      <t>VANEMAEALISED</t>
    </r>
    <r>
      <rPr>
        <b/>
        <sz val="11"/>
        <color theme="1"/>
        <rFont val="Calibri"/>
        <family val="2"/>
        <charset val="186"/>
        <scheme val="minor"/>
      </rPr>
      <t>: Tualettruum</t>
    </r>
  </si>
  <si>
    <t>Tualettruum ja magamistuba asuvad erinevatel korrustel</t>
  </si>
  <si>
    <t>Tualettruum asub majast väljas</t>
  </si>
  <si>
    <t>Puudub piisav valgustus (nt. kasutatakse küünlaid)</t>
  </si>
  <si>
    <t>Tualettpott asub liiga madalal või puudub käetugi</t>
  </si>
  <si>
    <r>
      <rPr>
        <b/>
        <sz val="11"/>
        <color theme="5" tint="-0.249977111117893"/>
        <rFont val="Calibri"/>
        <family val="2"/>
        <charset val="186"/>
        <scheme val="minor"/>
      </rPr>
      <t>LAPSED</t>
    </r>
    <r>
      <rPr>
        <b/>
        <sz val="11"/>
        <color theme="1"/>
        <rFont val="Calibri"/>
        <family val="2"/>
        <charset val="186"/>
        <scheme val="minor"/>
      </rPr>
      <t>: Lapsel on juurdepääs avatud rõdule (sh. puuduvad rõdupiirded)</t>
    </r>
  </si>
  <si>
    <r>
      <rPr>
        <b/>
        <sz val="11"/>
        <color theme="5" tint="-0.249977111117893"/>
        <rFont val="Calibri"/>
        <family val="2"/>
        <charset val="186"/>
        <scheme val="minor"/>
      </rPr>
      <t>LAPSED</t>
    </r>
    <r>
      <rPr>
        <b/>
        <sz val="11"/>
        <color theme="1"/>
        <rFont val="Calibri"/>
        <family val="2"/>
        <charset val="186"/>
        <scheme val="minor"/>
      </rPr>
      <t>: Laps saab akna kergesti avada (sh. aknad avanevad väljapoole)</t>
    </r>
  </si>
  <si>
    <t>Olmekeemia, ravimid ja muud mürgised ained</t>
  </si>
  <si>
    <t>Ohtlikud ained ei ole originaalpakendites (sh. ained on ümber valatud või kallatud pudelisse, väiksemasse nõusse)</t>
  </si>
  <si>
    <r>
      <rPr>
        <b/>
        <sz val="11"/>
        <color theme="5" tint="-0.249977111117893"/>
        <rFont val="Calibri"/>
        <family val="2"/>
        <charset val="186"/>
        <scheme val="minor"/>
      </rPr>
      <t>LAPSED</t>
    </r>
    <r>
      <rPr>
        <b/>
        <sz val="11"/>
        <color theme="1"/>
        <rFont val="Calibri"/>
        <family val="2"/>
        <charset val="186"/>
        <scheme val="minor"/>
      </rPr>
      <t>: Ohtlikud ained (nt. patareid, alkohol, tubakatooted, ravimid, toidulisandid, pesukapslid ja muu kodukeemia) asuvad lihtsasti kättesaadavas kohas (nt. madalates lukustamata kappides)</t>
    </r>
  </si>
  <si>
    <t>Elektrijuhtmestik ja elektriseadmed (sh. harukarbid, pistikupesad, lülitid, pikendusjuhtmed)</t>
  </si>
  <si>
    <t>Elektrisüsteemi ja elektriseadmete olukord</t>
  </si>
  <si>
    <t>Elektrisüsteem on vana ja amortiseerunud (kasutatakse nt. korkkaitsmeid)</t>
  </si>
  <si>
    <r>
      <t xml:space="preserve">Ülepingeoht - kaitsmed löövad sageli välja </t>
    </r>
    <r>
      <rPr>
        <i/>
        <sz val="11"/>
        <color theme="1"/>
        <rFont val="Calibri"/>
        <family val="2"/>
        <charset val="186"/>
        <scheme val="minor"/>
      </rPr>
      <t>(küsida koduomanikult)</t>
    </r>
  </si>
  <si>
    <t>Elektrijuhtmestik (sh. pikendusjuhtmed) on katkine, lahtine või pole nõuetekohaselt paigaldatud (juhtmed ripuvad, on kinnitamata, asetsevad liikumisteedel, on ise parandatud vms)</t>
  </si>
  <si>
    <t>Pikendusjuhtmed on ülekoormatud</t>
  </si>
  <si>
    <t>Kasutatavad elektriseadmed (sh. elektrilised kütteseadmed) on visuaalselt halvas seisukorras (nt. katkised)</t>
  </si>
  <si>
    <t>Kütteks kasutatakse elektrilisi kütteseadmeid (nt. radiaatorit, puhurit)</t>
  </si>
  <si>
    <t>Küte (ahjud, (gaasi)pliidid, kaminad)</t>
  </si>
  <si>
    <t>Küte</t>
  </si>
  <si>
    <r>
      <rPr>
        <b/>
        <sz val="11"/>
        <color theme="5" tint="-0.249977111117893"/>
        <rFont val="Calibri"/>
        <family val="2"/>
        <charset val="186"/>
        <scheme val="minor"/>
      </rPr>
      <t>LAPSED</t>
    </r>
    <r>
      <rPr>
        <b/>
        <sz val="11"/>
        <color theme="1"/>
        <rFont val="Calibri"/>
        <family val="2"/>
        <charset val="186"/>
        <scheme val="minor"/>
      </rPr>
      <t xml:space="preserve"> </t>
    </r>
    <r>
      <rPr>
        <sz val="11"/>
        <color theme="1"/>
        <rFont val="Calibri"/>
        <family val="2"/>
        <charset val="186"/>
        <scheme val="minor"/>
      </rPr>
      <t>JA</t>
    </r>
    <r>
      <rPr>
        <b/>
        <sz val="11"/>
        <color theme="1"/>
        <rFont val="Calibri"/>
        <family val="2"/>
        <charset val="186"/>
        <scheme val="minor"/>
      </rPr>
      <t xml:space="preserve"> </t>
    </r>
    <r>
      <rPr>
        <b/>
        <sz val="11"/>
        <color theme="4"/>
        <rFont val="Calibri"/>
        <family val="2"/>
        <charset val="186"/>
        <scheme val="minor"/>
      </rPr>
      <t>VANEMAEALISED</t>
    </r>
    <r>
      <rPr>
        <b/>
        <sz val="11"/>
        <color theme="1"/>
        <rFont val="Calibri"/>
        <family val="2"/>
        <charset val="186"/>
        <scheme val="minor"/>
      </rPr>
      <t xml:space="preserve">: </t>
    </r>
    <r>
      <rPr>
        <sz val="11"/>
        <color theme="1"/>
        <rFont val="Calibri"/>
        <family val="2"/>
        <charset val="186"/>
        <scheme val="minor"/>
      </rPr>
      <t>Kodus on küttekolle</t>
    </r>
  </si>
  <si>
    <t>Küttekolle on visuaalselt halvas seisukorras (lagunenud, mõrane, pliidiraud katkine, suitsu või tahma jäljed)</t>
  </si>
  <si>
    <t>Põlevmaterjali (nt. tekstiil, puuhalud) hoitakse küttekolde või kütteseadme peal või lähedal</t>
  </si>
  <si>
    <t>Puudub mittepõlevast materjalist koldeesine kaitse</t>
  </si>
  <si>
    <t>Kasutatakse põlevmaterjalist anumat tuha jaoks</t>
  </si>
  <si>
    <t>Küttekolle on hooldamata (viimase aasta jooksul ei ole hooldatud, kutseline korstnapühkija ei ole käinud viimase 5 aasta jooksul)</t>
  </si>
  <si>
    <t>Prügi ladustatakse ja põletatakse küttekoldes</t>
  </si>
  <si>
    <r>
      <rPr>
        <b/>
        <sz val="11"/>
        <color theme="5" tint="-0.249977111117893"/>
        <rFont val="Calibri"/>
        <family val="2"/>
        <charset val="186"/>
        <scheme val="minor"/>
      </rPr>
      <t>LAPSED</t>
    </r>
    <r>
      <rPr>
        <sz val="11"/>
        <color theme="1"/>
        <rFont val="Calibri"/>
        <family val="2"/>
        <charset val="186"/>
        <scheme val="minor"/>
      </rPr>
      <t>: Küttekolletel puuduvad piirded, sh. saunas</t>
    </r>
  </si>
  <si>
    <t>Andurid</t>
  </si>
  <si>
    <t>Suitsuandur puudub, ei ole töökorras või on ebakorrektselt paigutatud</t>
  </si>
  <si>
    <r>
      <t>Vingugaasiandur puudub, ei ole töökorras või on ebakorrektselt paigutatud (</t>
    </r>
    <r>
      <rPr>
        <i/>
        <sz val="11"/>
        <color theme="1"/>
        <rFont val="Calibri"/>
        <family val="2"/>
        <charset val="186"/>
        <scheme val="minor"/>
      </rPr>
      <t>kodudes, kus kasutatakse tahkekütet või kus gaasiseade on ühendatud korstnaga)</t>
    </r>
  </si>
  <si>
    <r>
      <t>Gaasilekkeandur puudub või ei ole töökorras (</t>
    </r>
    <r>
      <rPr>
        <i/>
        <sz val="11"/>
        <color theme="1"/>
        <rFont val="Calibri"/>
        <family val="2"/>
        <charset val="186"/>
        <scheme val="minor"/>
      </rPr>
      <t>kodudes, kus on gaasiballoon või tsentraalgaas või gaasiboiler</t>
    </r>
    <r>
      <rPr>
        <sz val="11"/>
        <color theme="1"/>
        <rFont val="Calibri"/>
        <family val="2"/>
        <charset val="186"/>
        <scheme val="minor"/>
      </rPr>
      <t>)</t>
    </r>
  </si>
  <si>
    <r>
      <rPr>
        <b/>
        <sz val="11"/>
        <color theme="4" tint="-0.249977111117893"/>
        <rFont val="Calibri"/>
        <family val="2"/>
        <charset val="186"/>
        <scheme val="minor"/>
      </rPr>
      <t>VANEMAEALISED</t>
    </r>
    <r>
      <rPr>
        <b/>
        <sz val="11"/>
        <color theme="1"/>
        <rFont val="Calibri"/>
        <family val="2"/>
        <charset val="186"/>
        <scheme val="minor"/>
      </rPr>
      <t>: Andurite vaigistusnupp ei asu käehaarde ulatuses või inimene ei ole võimeline seda vaigistama</t>
    </r>
  </si>
  <si>
    <t>Ohtlikud esemed ja loomad</t>
  </si>
  <si>
    <r>
      <rPr>
        <b/>
        <sz val="11"/>
        <color rgb="FFC65911"/>
        <rFont val="Calibri"/>
      </rPr>
      <t>LAPSED</t>
    </r>
    <r>
      <rPr>
        <b/>
        <sz val="11"/>
        <color rgb="FF000000"/>
        <rFont val="Calibri"/>
      </rPr>
      <t>: Ohtlikud esemed ja loomad</t>
    </r>
  </si>
  <si>
    <t>Pea kõrgusel on teravad nurgad (nt. mööbliesemetel)</t>
  </si>
  <si>
    <t>Haardeulatuses on teravad esemed (nt. käärid, noad)</t>
  </si>
  <si>
    <t>Haardeulatuses on põletus- ja tuleohtu tekitada võivad esemed (nt. tikud, tulemasinad, küünlad, elektrilise veekeetja ja triikraua juhtmed)</t>
  </si>
  <si>
    <t>Haardeulatuses on lämbumisohtu tekitada võivad esemed (nt. pisidetailidega mänguasjad, LEGO mänguasjad, lemmiklooma kuivtoit, kilekotid)</t>
  </si>
  <si>
    <t>Kodus on lahtised, kaitseteta pistikupesad</t>
  </si>
  <si>
    <t>Kodus on ohtlikud loomad (nt. suur, aktiivne või agressiivne koer, mürgine koduloom, üle jõu käivad kariloomad)</t>
  </si>
  <si>
    <r>
      <rPr>
        <b/>
        <sz val="11"/>
        <color rgb="FF305496"/>
        <rFont val="Calibri"/>
      </rPr>
      <t>VANEMAEALISED</t>
    </r>
    <r>
      <rPr>
        <b/>
        <sz val="11"/>
        <color rgb="FF000000"/>
        <rFont val="Calibri"/>
      </rPr>
      <t>: Ohtlikud esemed ja loomad</t>
    </r>
  </si>
  <si>
    <t>Kodus on robottolmuimeja, mille liikumisel võib inimene komistada</t>
  </si>
  <si>
    <t>Kasutatakse elektrilisi tekke või muid elektrilisi soojendajaid</t>
  </si>
  <si>
    <t>KÄITUMINE, SUHTLUS JA TOIMETULEK</t>
  </si>
  <si>
    <r>
      <t>Kodus on inimesi, kelle igapäevatoimetused võivad olla piiratud (</t>
    </r>
    <r>
      <rPr>
        <b/>
        <i/>
        <sz val="11"/>
        <color theme="1"/>
        <rFont val="Calibri"/>
        <family val="2"/>
        <charset val="186"/>
        <scheme val="minor"/>
      </rPr>
      <t>eelkõige subjektiivse hinnangu alusel</t>
    </r>
    <r>
      <rPr>
        <b/>
        <sz val="11"/>
        <color theme="1"/>
        <rFont val="Calibri"/>
        <family val="2"/>
        <charset val="186"/>
        <scheme val="minor"/>
      </rPr>
      <t>)</t>
    </r>
  </si>
  <si>
    <t>Halvenenud nägemise tõttu (nt. inimene kasutab tugevaid miinus- või plussprille)</t>
  </si>
  <si>
    <t>Halvenenud kuulmise tõttu (nt. inimene kasutab kuulmisabivahenditd, ei kuule tavakõne vms)</t>
  </si>
  <si>
    <t>Liikumisraskuste tõttu (nt. liikumispuue, kasutab kõndimistuge, väsib treppe kasutades)</t>
  </si>
  <si>
    <t>Inimene on kukkunud viimase 3 kuu jooksul</t>
  </si>
  <si>
    <t>Ebaadekvaatse taju tõttu (nt. suhtlemisel tundub ebaadekvaatne, inimene ei orienteeru ajas ja kohas)</t>
  </si>
  <si>
    <t>Käitumine (eelkõige visuaalselt tuvastamisel)</t>
  </si>
  <si>
    <t>Kodus suitsetatakse siseruumides (nt. suitsukonid laual, tugev suitsulõhn toas)</t>
  </si>
  <si>
    <t>Kodus tarvitatakse liigselt alkoholi (nt. pudelid nähtavates kohtades, inimene on purjus)</t>
  </si>
  <si>
    <t>Kodus on inimene, kes on asjade koguja</t>
  </si>
  <si>
    <t>On kahtlus, et inimene võib kannatada lähisuhtevägivalla all</t>
  </si>
  <si>
    <r>
      <rPr>
        <b/>
        <sz val="11"/>
        <color theme="4" tint="-0.249977111117893"/>
        <rFont val="Calibri"/>
        <family val="2"/>
        <charset val="186"/>
        <scheme val="minor"/>
      </rPr>
      <t>VANEMAEALISED</t>
    </r>
    <r>
      <rPr>
        <b/>
        <sz val="11"/>
        <color theme="1"/>
        <rFont val="Calibri"/>
        <family val="2"/>
        <charset val="186"/>
        <scheme val="minor"/>
      </rPr>
      <t>: Suhtlus</t>
    </r>
  </si>
  <si>
    <t>Puudub lauatelefon ja/või mobiiltelefon</t>
  </si>
  <si>
    <t>Puudub SOS nupp või muu tegutsemist monitooriv seade</t>
  </si>
  <si>
    <t>Inimene ei tea hädaabinumbrit</t>
  </si>
  <si>
    <t>Puudub inimene, kes regulaarselt võtab ühendust</t>
  </si>
  <si>
    <t>Puudub võimalus iseseisvalt toitu, ravimeid jms hankida</t>
  </si>
  <si>
    <t>Vajalik edastada informatsiooni (nt. lähedastele, Päästeameti komandopealikule, sotsiaaltöötajale, politseile, perearstikeskusele):</t>
  </si>
  <si>
    <t xml:space="preserve">Kodunõustamisele kulunud orienteeruv aeg: </t>
  </si>
  <si>
    <t>Kodu, kus ei ela vanemaealisi ega kuni 4-aastaseid lapsi</t>
  </si>
  <si>
    <t>Kodu, kus elab kuni 4-aastane laps</t>
  </si>
  <si>
    <t>Kodu, kus elab vanemaealine</t>
  </si>
  <si>
    <t>Kodu, kus elavad nii vanemaealine kui kuni 4-aastane laps</t>
  </si>
  <si>
    <t>Üldandmed</t>
  </si>
  <si>
    <t>Eluaseme korrus</t>
  </si>
  <si>
    <t>Õueala</t>
  </si>
  <si>
    <t>Roheline kodu</t>
  </si>
  <si>
    <t>0 - 30 punkti</t>
  </si>
  <si>
    <t xml:space="preserve">Madala riskihindega kodu. Ohutu keskkond, hea elukeskkond. Kodu on riskivaba või on kodus minimaalsed riskid, mille lahendamisega saab koduomanik iseseisvalt hakkama. </t>
  </si>
  <si>
    <t>Kollane kodu</t>
  </si>
  <si>
    <t>31 - 60 punkti</t>
  </si>
  <si>
    <t xml:space="preserve">Keskmise riskihindega kodu. On üksikuid asjaolusid, mille parandamisel saab tingimused ohutumaks. Selgita koduomanikule kodu võimalikke riske ning anna soovitused nende maandamise osas. Vastavalt inimese suutlikkusele lepi koduomanikuga võimalik uus kuupäev, mis ajaks saaks olemasolevad puudused lahendatud ning planeeri kodu osas uus nõustamise aeg. </t>
  </si>
  <si>
    <t>Punane kodu</t>
  </si>
  <si>
    <t>61 ja rohkem punkti</t>
  </si>
  <si>
    <t>Kõrge riskihindega kodu. Kodu vajab ohtude likvideerimise plaani. Nõustamise järgselt kaasa kodu riskihinde maandamiseks koduomaniku lähedased või teiste ametkondade esindajad (KOV, Päästeamet, PPA, KÜ esindaja vms). Selgita koduomanikule kodu võimalikke riske ning anna soovitused nende maandamise osas. Lepi kokku koduomanikuga võimalik uus kuupäev, mis ajaks saaks olemasolevad puudused lahendatud ning planeeri kodu osas uus nõustamise aeg.</t>
  </si>
  <si>
    <t>Eluruumid</t>
  </si>
  <si>
    <t>Olmekeemia</t>
  </si>
  <si>
    <t>Elekter</t>
  </si>
  <si>
    <t>Ohtlikud esemed</t>
  </si>
  <si>
    <t>Käitumine, suhtlus ja toimetulek</t>
  </si>
  <si>
    <t>KOKKU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</si>
</sst>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charset val="186"/>
      <scheme val="minor"/>
    </font>
    <font>
      <b/>
      <sz val="11"/>
      <color theme="1"/>
      <name val="Calibri"/>
      <family val="2"/>
      <charset val="186"/>
      <scheme val="minor"/>
    </font>
    <font>
      <b/>
      <sz val="11"/>
      <color theme="4" tint="-0.249977111117893"/>
      <name val="Calibri"/>
      <family val="2"/>
      <charset val="186"/>
      <scheme val="minor"/>
    </font>
    <font>
      <b/>
      <sz val="11"/>
      <color theme="5" tint="-0.249977111117893"/>
      <name val="Calibri"/>
      <family val="2"/>
      <charset val="186"/>
      <scheme val="minor"/>
    </font>
    <font>
      <b/>
      <i/>
      <sz val="11"/>
      <color theme="1"/>
      <name val="Calibri"/>
      <family val="2"/>
      <charset val="186"/>
      <scheme val="minor"/>
    </font>
    <font>
      <i/>
      <sz val="11"/>
      <color theme="1"/>
      <name val="Calibri"/>
      <family val="2"/>
      <charset val="186"/>
      <scheme val="minor"/>
    </font>
    <font>
      <sz val="11"/>
      <name val="Calibri"/>
      <family val="2"/>
      <charset val="186"/>
      <scheme val="minor"/>
    </font>
    <font>
      <b/>
      <sz val="11"/>
      <color theme="4"/>
      <name val="Calibri"/>
      <family val="2"/>
      <charset val="186"/>
      <scheme val="minor"/>
    </font>
    <font>
      <sz val="11"/>
      <color theme="4"/>
      <name val="Calibri"/>
      <family val="2"/>
      <charset val="186"/>
      <scheme val="minor"/>
    </font>
    <font>
      <b/>
      <sz val="11"/>
      <color rgb="FFFF0000"/>
      <name val="Calibri"/>
      <family val="2"/>
      <charset val="186"/>
      <scheme val="minor"/>
    </font>
    <font>
      <b/>
      <sz val="11"/>
      <color rgb="FFC65911"/>
      <name val="Calibri"/>
    </font>
    <font>
      <b/>
      <sz val="11"/>
      <color rgb="FF000000"/>
      <name val="Calibri"/>
    </font>
    <font>
      <b/>
      <sz val="11"/>
      <color theme="1"/>
      <name val="Calibri"/>
    </font>
    <font>
      <b/>
      <sz val="11"/>
      <color rgb="FF305496"/>
      <name val="Calibri"/>
    </font>
  </fonts>
  <fills count="12">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s>
  <cellStyleXfs count="1">
    <xf numFmtId="0" fontId="0" fillId="0" borderId="0"/>
  </cellStyleXfs>
  <cellXfs count="106">
    <xf numFmtId="0" fontId="0" fillId="0" borderId="0" xfId="0"/>
    <xf numFmtId="0" fontId="0" fillId="2" borderId="0" xfId="0" applyFill="1"/>
    <xf numFmtId="0" fontId="1" fillId="2" borderId="0" xfId="0" applyFont="1" applyFill="1"/>
    <xf numFmtId="0" fontId="0" fillId="0" borderId="1" xfId="0" applyBorder="1"/>
    <xf numFmtId="0" fontId="0" fillId="0" borderId="1" xfId="0" applyBorder="1" applyAlignment="1">
      <alignment wrapText="1"/>
    </xf>
    <xf numFmtId="0" fontId="0" fillId="0" borderId="2" xfId="0" applyBorder="1" applyAlignment="1">
      <alignment wrapText="1"/>
    </xf>
    <xf numFmtId="0" fontId="0" fillId="0" borderId="2" xfId="0" applyBorder="1"/>
    <xf numFmtId="0" fontId="0" fillId="0" borderId="3" xfId="0" applyBorder="1"/>
    <xf numFmtId="0" fontId="0" fillId="0" borderId="4" xfId="0" applyBorder="1"/>
    <xf numFmtId="0" fontId="0" fillId="0" borderId="3" xfId="0" applyBorder="1" applyAlignment="1">
      <alignment wrapText="1"/>
    </xf>
    <xf numFmtId="0" fontId="0" fillId="0" borderId="5" xfId="0" applyBorder="1"/>
    <xf numFmtId="0" fontId="0" fillId="0" borderId="6" xfId="0" applyBorder="1" applyAlignment="1">
      <alignment wrapText="1"/>
    </xf>
    <xf numFmtId="0" fontId="1" fillId="0" borderId="1" xfId="0" applyFont="1" applyBorder="1"/>
    <xf numFmtId="0" fontId="0" fillId="3" borderId="0" xfId="0" applyFill="1"/>
    <xf numFmtId="0" fontId="1" fillId="3" borderId="0" xfId="0" applyFont="1" applyFill="1" applyAlignment="1">
      <alignment vertical="center" wrapText="1"/>
    </xf>
    <xf numFmtId="0" fontId="0" fillId="4" borderId="0" xfId="0" applyFill="1"/>
    <xf numFmtId="0" fontId="4" fillId="4" borderId="0" xfId="0" applyFont="1" applyFill="1"/>
    <xf numFmtId="0" fontId="1" fillId="4" borderId="0" xfId="0" applyFont="1" applyFill="1" applyAlignment="1">
      <alignment horizontal="center" vertical="center"/>
    </xf>
    <xf numFmtId="0" fontId="0" fillId="0" borderId="1" xfId="0" applyBorder="1" applyAlignment="1">
      <alignment vertical="center" wrapText="1"/>
    </xf>
    <xf numFmtId="0" fontId="1" fillId="0" borderId="1" xfId="0" applyFont="1" applyBorder="1" applyAlignment="1">
      <alignment vertical="top"/>
    </xf>
    <xf numFmtId="0" fontId="1" fillId="3" borderId="0" xfId="0" applyFont="1" applyFill="1" applyAlignment="1">
      <alignment horizontal="center" vertical="center"/>
    </xf>
    <xf numFmtId="0" fontId="4" fillId="3" borderId="0" xfId="0" applyFont="1" applyFill="1"/>
    <xf numFmtId="0" fontId="1" fillId="3" borderId="0" xfId="0" applyFont="1" applyFill="1" applyAlignment="1">
      <alignment horizontal="center" vertical="top"/>
    </xf>
    <xf numFmtId="0" fontId="1" fillId="0" borderId="1" xfId="0" applyFont="1" applyBorder="1" applyAlignment="1">
      <alignment wrapText="1"/>
    </xf>
    <xf numFmtId="0" fontId="1" fillId="5" borderId="0" xfId="0" applyFont="1" applyFill="1" applyAlignment="1">
      <alignment horizontal="center" vertical="center"/>
    </xf>
    <xf numFmtId="0" fontId="1" fillId="5" borderId="0" xfId="0" applyFont="1" applyFill="1"/>
    <xf numFmtId="0" fontId="0" fillId="5" borderId="0" xfId="0" applyFill="1"/>
    <xf numFmtId="0" fontId="1" fillId="6" borderId="0" xfId="0" applyFont="1" applyFill="1" applyAlignment="1">
      <alignment horizontal="center" vertical="center"/>
    </xf>
    <xf numFmtId="0" fontId="4" fillId="6" borderId="0" xfId="0" applyFont="1" applyFill="1"/>
    <xf numFmtId="0" fontId="0" fillId="6" borderId="0" xfId="0" applyFill="1"/>
    <xf numFmtId="0" fontId="1" fillId="0" borderId="2" xfId="0" applyFont="1" applyBorder="1" applyAlignment="1">
      <alignment wrapText="1"/>
    </xf>
    <xf numFmtId="0" fontId="1" fillId="6" borderId="0" xfId="0" applyFont="1" applyFill="1" applyAlignment="1">
      <alignment horizontal="center" vertical="top"/>
    </xf>
    <xf numFmtId="0" fontId="1" fillId="0" borderId="5" xfId="0" applyFont="1" applyBorder="1" applyAlignment="1">
      <alignment wrapText="1"/>
    </xf>
    <xf numFmtId="0" fontId="0" fillId="0" borderId="4" xfId="0" applyBorder="1" applyAlignment="1">
      <alignment wrapText="1"/>
    </xf>
    <xf numFmtId="0" fontId="1" fillId="0" borderId="2" xfId="0" applyFont="1" applyBorder="1" applyAlignment="1">
      <alignment vertical="top" wrapText="1"/>
    </xf>
    <xf numFmtId="0" fontId="0" fillId="0" borderId="1" xfId="0" applyBorder="1" applyAlignment="1">
      <alignment horizontal="left" wrapText="1"/>
    </xf>
    <xf numFmtId="0" fontId="4" fillId="5" borderId="0" xfId="0" applyFont="1" applyFill="1"/>
    <xf numFmtId="0" fontId="1" fillId="0" borderId="2" xfId="0" applyFont="1" applyBorder="1"/>
    <xf numFmtId="0" fontId="1" fillId="5" borderId="0" xfId="0" applyFont="1" applyFill="1" applyAlignment="1">
      <alignment horizontal="center" vertical="top"/>
    </xf>
    <xf numFmtId="0" fontId="1" fillId="7" borderId="0" xfId="0" applyFont="1" applyFill="1" applyAlignment="1">
      <alignment horizontal="center" vertical="center"/>
    </xf>
    <xf numFmtId="0" fontId="1" fillId="7" borderId="0" xfId="0" applyFont="1" applyFill="1"/>
    <xf numFmtId="0" fontId="0" fillId="7" borderId="0" xfId="0" applyFill="1"/>
    <xf numFmtId="0" fontId="1" fillId="2" borderId="0" xfId="0" applyFont="1" applyFill="1" applyAlignment="1">
      <alignment horizontal="center" vertical="center"/>
    </xf>
    <xf numFmtId="0" fontId="1" fillId="2" borderId="1" xfId="0" applyFont="1" applyFill="1" applyBorder="1" applyAlignment="1">
      <alignment horizontal="left" vertical="top" wrapText="1"/>
    </xf>
    <xf numFmtId="0" fontId="1" fillId="2" borderId="1" xfId="0" applyFont="1" applyFill="1" applyBorder="1" applyAlignment="1">
      <alignment wrapText="1"/>
    </xf>
    <xf numFmtId="0" fontId="1" fillId="0" borderId="0" xfId="0" applyFont="1" applyAlignment="1">
      <alignment horizontal="center" vertical="center"/>
    </xf>
    <xf numFmtId="0" fontId="1" fillId="2" borderId="0" xfId="0" applyFont="1" applyFill="1" applyAlignment="1">
      <alignment horizontal="center"/>
    </xf>
    <xf numFmtId="0" fontId="0" fillId="0" borderId="1" xfId="0" applyBorder="1" applyAlignment="1">
      <alignment vertical="top" wrapText="1"/>
    </xf>
    <xf numFmtId="0" fontId="1" fillId="0" borderId="3" xfId="0" applyFont="1" applyBorder="1" applyAlignment="1">
      <alignment vertical="top" wrapText="1"/>
    </xf>
    <xf numFmtId="0" fontId="1" fillId="0" borderId="1" xfId="0" applyFont="1" applyBorder="1" applyAlignment="1">
      <alignment vertical="top" wrapText="1"/>
    </xf>
    <xf numFmtId="0" fontId="0" fillId="0" borderId="8" xfId="0" applyBorder="1"/>
    <xf numFmtId="0" fontId="0" fillId="0" borderId="8" xfId="0" applyBorder="1" applyAlignment="1">
      <alignment wrapText="1"/>
    </xf>
    <xf numFmtId="0" fontId="1" fillId="0" borderId="0" xfId="0" applyFont="1"/>
    <xf numFmtId="0" fontId="0" fillId="8" borderId="0" xfId="0" applyFill="1"/>
    <xf numFmtId="0" fontId="0" fillId="0" borderId="0" xfId="0" applyAlignment="1">
      <alignment horizontal="center"/>
    </xf>
    <xf numFmtId="0" fontId="0" fillId="0" borderId="1" xfId="0" applyBorder="1" applyAlignment="1">
      <alignment horizontal="center"/>
    </xf>
    <xf numFmtId="0" fontId="1" fillId="3" borderId="0" xfId="0" applyFont="1" applyFill="1" applyAlignment="1">
      <alignment horizontal="center"/>
    </xf>
    <xf numFmtId="0" fontId="1" fillId="4" borderId="0" xfId="0" applyFont="1" applyFill="1" applyAlignment="1">
      <alignment horizontal="center"/>
    </xf>
    <xf numFmtId="0" fontId="0" fillId="5" borderId="0" xfId="0" applyFill="1" applyAlignment="1">
      <alignment horizontal="center"/>
    </xf>
    <xf numFmtId="0" fontId="1" fillId="6" borderId="0" xfId="0" applyFont="1" applyFill="1" applyAlignment="1">
      <alignment horizontal="center"/>
    </xf>
    <xf numFmtId="0" fontId="1" fillId="5" borderId="0" xfId="0" applyFont="1" applyFill="1" applyAlignment="1">
      <alignment horizontal="center"/>
    </xf>
    <xf numFmtId="0" fontId="1" fillId="7" borderId="0" xfId="0" applyFont="1" applyFill="1" applyAlignment="1">
      <alignment horizontal="center"/>
    </xf>
    <xf numFmtId="0" fontId="0" fillId="0" borderId="7" xfId="0" applyBorder="1" applyAlignment="1">
      <alignment horizontal="center"/>
    </xf>
    <xf numFmtId="0" fontId="0" fillId="2" borderId="0" xfId="0" applyFill="1" applyAlignment="1">
      <alignment horizontal="center"/>
    </xf>
    <xf numFmtId="0" fontId="1" fillId="0" borderId="0" xfId="0" applyFont="1" applyAlignment="1">
      <alignment horizontal="center"/>
    </xf>
    <xf numFmtId="0" fontId="0" fillId="0" borderId="0" xfId="0" applyAlignment="1">
      <alignment vertical="center"/>
    </xf>
    <xf numFmtId="0" fontId="9" fillId="0" borderId="0" xfId="0" applyFont="1"/>
    <xf numFmtId="0" fontId="5" fillId="0" borderId="0" xfId="0" applyFont="1"/>
    <xf numFmtId="0" fontId="5" fillId="0" borderId="0" xfId="0" applyFont="1" applyAlignment="1">
      <alignment horizontal="center"/>
    </xf>
    <xf numFmtId="0" fontId="1" fillId="0" borderId="0" xfId="0" applyFont="1" applyAlignment="1">
      <alignment wrapText="1"/>
    </xf>
    <xf numFmtId="0" fontId="0" fillId="9" borderId="0" xfId="0" applyFill="1"/>
    <xf numFmtId="0" fontId="0" fillId="10" borderId="0" xfId="0" applyFill="1"/>
    <xf numFmtId="0" fontId="0" fillId="0" borderId="0" xfId="0" applyAlignment="1">
      <alignment horizontal="left" wrapText="1" indent="1"/>
    </xf>
    <xf numFmtId="0" fontId="0" fillId="0" borderId="11" xfId="0" applyBorder="1"/>
    <xf numFmtId="0" fontId="1" fillId="0" borderId="11" xfId="0" applyFont="1" applyBorder="1" applyAlignment="1">
      <alignment horizontal="center" wrapText="1"/>
    </xf>
    <xf numFmtId="0" fontId="0" fillId="0" borderId="11" xfId="0" applyBorder="1" applyAlignment="1">
      <alignment horizontal="left" wrapText="1" indent="1"/>
    </xf>
    <xf numFmtId="0" fontId="0" fillId="0" borderId="11" xfId="0" applyBorder="1" applyAlignment="1">
      <alignment horizontal="center"/>
    </xf>
    <xf numFmtId="0" fontId="1" fillId="11" borderId="0" xfId="0" applyFont="1" applyFill="1" applyAlignment="1">
      <alignment horizontal="left" wrapText="1"/>
    </xf>
    <xf numFmtId="0" fontId="0" fillId="11" borderId="0" xfId="0" applyFill="1" applyAlignment="1">
      <alignment horizontal="center"/>
    </xf>
    <xf numFmtId="0" fontId="1" fillId="11" borderId="0" xfId="0" applyFont="1" applyFill="1" applyAlignment="1">
      <alignment wrapText="1"/>
    </xf>
    <xf numFmtId="0" fontId="1" fillId="11" borderId="0" xfId="0" applyFont="1" applyFill="1"/>
    <xf numFmtId="0" fontId="1" fillId="11" borderId="0" xfId="0" applyFont="1" applyFill="1" applyAlignment="1">
      <alignment horizontal="center" wrapText="1"/>
    </xf>
    <xf numFmtId="0" fontId="1" fillId="0" borderId="13" xfId="0" applyFont="1" applyBorder="1" applyAlignment="1">
      <alignment horizontal="left" wrapText="1" indent="1"/>
    </xf>
    <xf numFmtId="0" fontId="1" fillId="0" borderId="13" xfId="0" applyFont="1" applyBorder="1" applyAlignment="1">
      <alignment horizontal="center"/>
    </xf>
    <xf numFmtId="0" fontId="1" fillId="11" borderId="12" xfId="0" applyFont="1" applyFill="1" applyBorder="1" applyAlignment="1">
      <alignment horizontal="left" wrapText="1"/>
    </xf>
    <xf numFmtId="0" fontId="0" fillId="11" borderId="0" xfId="0" applyFill="1"/>
    <xf numFmtId="0" fontId="0" fillId="0" borderId="0" xfId="0" applyAlignment="1">
      <alignment wrapText="1"/>
    </xf>
    <xf numFmtId="0" fontId="1" fillId="0" borderId="5" xfId="0" applyFont="1" applyBorder="1" applyAlignment="1">
      <alignment horizontal="left" vertical="top"/>
    </xf>
    <xf numFmtId="0" fontId="1" fillId="0" borderId="8" xfId="0" applyFont="1" applyBorder="1" applyAlignment="1">
      <alignment horizontal="left" vertical="top"/>
    </xf>
    <xf numFmtId="0" fontId="1" fillId="0" borderId="3" xfId="0" applyFont="1" applyBorder="1" applyAlignment="1">
      <alignment horizontal="left" vertical="top"/>
    </xf>
    <xf numFmtId="0" fontId="1" fillId="0" borderId="3" xfId="0" applyFont="1" applyBorder="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9" xfId="0" applyFont="1" applyBorder="1" applyAlignment="1">
      <alignment horizontal="left" vertical="top"/>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10" xfId="0" applyFont="1" applyBorder="1" applyAlignment="1">
      <alignment horizontal="left" vertical="top" wrapText="1"/>
    </xf>
    <xf numFmtId="0" fontId="1" fillId="0" borderId="8" xfId="0" applyFont="1" applyBorder="1" applyAlignment="1">
      <alignment horizontal="left" vertical="top" wrapText="1"/>
    </xf>
    <xf numFmtId="0" fontId="0" fillId="0" borderId="1" xfId="0" applyBorder="1" applyAlignment="1">
      <alignment horizontal="left" vertical="top" wrapText="1"/>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4" xfId="0" applyFont="1" applyBorder="1" applyAlignment="1">
      <alignment horizontal="left" vertical="top"/>
    </xf>
    <xf numFmtId="0" fontId="12" fillId="0" borderId="5" xfId="0" applyFont="1" applyBorder="1" applyAlignment="1">
      <alignment horizontal="left" vertical="top"/>
    </xf>
    <xf numFmtId="0" fontId="12" fillId="0" borderId="5"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EF8F2-E694-4109-A8D3-855B87BDE228}">
  <dimension ref="A1:H285"/>
  <sheetViews>
    <sheetView tabSelected="1" topLeftCell="A125" zoomScale="85" zoomScaleNormal="85" workbookViewId="0">
      <selection activeCell="B143" sqref="B143:B147"/>
    </sheetView>
  </sheetViews>
  <sheetFormatPr defaultRowHeight="15"/>
  <cols>
    <col min="1" max="1" width="4.28515625" customWidth="1"/>
    <col min="2" max="2" width="35.7109375" customWidth="1"/>
    <col min="3" max="3" width="41.5703125" customWidth="1"/>
    <col min="4" max="4" width="23.42578125" customWidth="1"/>
    <col min="5" max="5" width="18" style="54" customWidth="1"/>
    <col min="6" max="6" width="14" bestFit="1" customWidth="1"/>
    <col min="7" max="7" width="18.7109375" bestFit="1" customWidth="1"/>
    <col min="11" max="11" width="14.7109375" customWidth="1"/>
    <col min="12" max="12" width="22.42578125" customWidth="1"/>
    <col min="13" max="13" width="17.85546875" customWidth="1"/>
    <col min="14" max="14" width="19.5703125" customWidth="1"/>
  </cols>
  <sheetData>
    <row r="1" spans="1:8">
      <c r="A1" s="1"/>
      <c r="B1" s="2" t="s">
        <v>0</v>
      </c>
      <c r="C1" s="1"/>
      <c r="D1" s="1"/>
      <c r="E1" s="46" t="s">
        <v>1</v>
      </c>
      <c r="F1" s="66"/>
      <c r="G1" s="66"/>
      <c r="H1" s="66"/>
    </row>
    <row r="2" spans="1:8">
      <c r="A2" s="1"/>
      <c r="B2" s="3" t="s">
        <v>2</v>
      </c>
      <c r="C2" s="3"/>
    </row>
    <row r="3" spans="1:8">
      <c r="A3" s="1"/>
      <c r="B3" s="3" t="s">
        <v>3</v>
      </c>
      <c r="C3" s="3"/>
    </row>
    <row r="4" spans="1:8">
      <c r="A4" s="1"/>
      <c r="B4" s="3" t="s">
        <v>4</v>
      </c>
      <c r="C4" s="3"/>
    </row>
    <row r="5" spans="1:8">
      <c r="A5" s="1"/>
      <c r="B5" s="3" t="s">
        <v>5</v>
      </c>
      <c r="C5" s="3"/>
    </row>
    <row r="6" spans="1:8">
      <c r="A6" s="1"/>
      <c r="B6" s="4" t="s">
        <v>6</v>
      </c>
      <c r="C6" s="3"/>
    </row>
    <row r="7" spans="1:8" ht="15.75" thickBot="1">
      <c r="A7" s="1"/>
      <c r="B7" s="5" t="s">
        <v>7</v>
      </c>
      <c r="C7" s="6"/>
    </row>
    <row r="8" spans="1:8" ht="15.75" thickTop="1">
      <c r="A8" s="1"/>
      <c r="B8" s="89" t="s">
        <v>8</v>
      </c>
      <c r="C8" s="7" t="s">
        <v>9</v>
      </c>
      <c r="D8" s="8"/>
    </row>
    <row r="9" spans="1:8" ht="15.75" thickBot="1">
      <c r="A9" s="1"/>
      <c r="B9" s="95"/>
      <c r="C9" s="6" t="s">
        <v>10</v>
      </c>
      <c r="D9" s="6"/>
    </row>
    <row r="10" spans="1:8" ht="45.75" thickTop="1">
      <c r="A10" s="1"/>
      <c r="B10" s="89" t="s">
        <v>11</v>
      </c>
      <c r="C10" s="9" t="s">
        <v>12</v>
      </c>
      <c r="D10" s="7"/>
    </row>
    <row r="11" spans="1:8" ht="30">
      <c r="A11" s="1"/>
      <c r="B11" s="94"/>
      <c r="C11" s="4" t="s">
        <v>13</v>
      </c>
      <c r="D11" s="3"/>
    </row>
    <row r="12" spans="1:8" ht="15.75" thickBot="1">
      <c r="A12" s="1"/>
      <c r="B12" s="95"/>
      <c r="C12" s="5" t="s">
        <v>14</v>
      </c>
      <c r="D12" s="10"/>
    </row>
    <row r="13" spans="1:8" ht="14.45" customHeight="1" thickTop="1">
      <c r="A13" s="1"/>
      <c r="B13" s="96" t="s">
        <v>15</v>
      </c>
      <c r="C13" s="11" t="s">
        <v>16</v>
      </c>
      <c r="D13" s="8"/>
    </row>
    <row r="14" spans="1:8">
      <c r="A14" s="1"/>
      <c r="B14" s="97"/>
      <c r="C14" s="98" t="s">
        <v>17</v>
      </c>
      <c r="D14" s="3" t="s">
        <v>18</v>
      </c>
      <c r="E14" s="55">
        <v>0</v>
      </c>
    </row>
    <row r="15" spans="1:8">
      <c r="A15" s="1"/>
      <c r="B15" s="97"/>
      <c r="C15" s="98"/>
      <c r="D15" s="3" t="s">
        <v>19</v>
      </c>
      <c r="E15" s="55">
        <v>1</v>
      </c>
    </row>
    <row r="16" spans="1:8">
      <c r="A16" s="1"/>
      <c r="B16" s="90"/>
      <c r="C16" s="98"/>
      <c r="D16" s="12" t="s">
        <v>20</v>
      </c>
      <c r="E16" s="55"/>
    </row>
    <row r="17" spans="1:5">
      <c r="A17" s="13"/>
      <c r="B17" s="14" t="s">
        <v>21</v>
      </c>
      <c r="C17" s="13"/>
      <c r="D17" s="13"/>
      <c r="E17" s="56"/>
    </row>
    <row r="18" spans="1:5">
      <c r="A18" s="15"/>
      <c r="B18" s="16" t="s">
        <v>22</v>
      </c>
      <c r="C18" s="15"/>
      <c r="D18" s="15"/>
      <c r="E18" s="57"/>
    </row>
    <row r="19" spans="1:5">
      <c r="A19" s="17">
        <v>1</v>
      </c>
      <c r="B19" s="99" t="s">
        <v>23</v>
      </c>
      <c r="C19" s="18" t="s">
        <v>24</v>
      </c>
      <c r="D19" s="3"/>
      <c r="E19" s="54">
        <v>1</v>
      </c>
    </row>
    <row r="20" spans="1:5">
      <c r="A20" s="17"/>
      <c r="B20" s="100"/>
      <c r="C20" s="3" t="s">
        <v>25</v>
      </c>
      <c r="D20" s="3"/>
      <c r="E20" s="54">
        <v>0</v>
      </c>
    </row>
    <row r="21" spans="1:5" ht="30.6" customHeight="1">
      <c r="A21" s="17"/>
      <c r="B21" s="100"/>
      <c r="C21" s="19" t="s">
        <v>26</v>
      </c>
      <c r="D21" s="3"/>
    </row>
    <row r="22" spans="1:5">
      <c r="A22" s="20"/>
      <c r="B22" s="21" t="s">
        <v>27</v>
      </c>
      <c r="C22" s="13"/>
      <c r="D22" s="13"/>
      <c r="E22" s="56"/>
    </row>
    <row r="23" spans="1:5" ht="45">
      <c r="A23" s="22">
        <v>2</v>
      </c>
      <c r="B23" s="91" t="s">
        <v>28</v>
      </c>
      <c r="C23" s="4" t="s">
        <v>29</v>
      </c>
      <c r="D23" s="3"/>
      <c r="E23" s="54">
        <v>1</v>
      </c>
    </row>
    <row r="24" spans="1:5">
      <c r="A24" s="20"/>
      <c r="B24" s="91"/>
      <c r="C24" s="3" t="s">
        <v>30</v>
      </c>
      <c r="D24" s="3"/>
      <c r="E24" s="54">
        <v>2</v>
      </c>
    </row>
    <row r="25" spans="1:5" ht="30">
      <c r="A25" s="20"/>
      <c r="B25" s="91"/>
      <c r="C25" s="4" t="s">
        <v>31</v>
      </c>
      <c r="D25" s="3"/>
      <c r="E25" s="54">
        <v>1</v>
      </c>
    </row>
    <row r="26" spans="1:5" ht="30">
      <c r="A26" s="20"/>
      <c r="B26" s="91"/>
      <c r="C26" s="4" t="s">
        <v>32</v>
      </c>
      <c r="D26" s="3"/>
      <c r="E26" s="54">
        <v>2</v>
      </c>
    </row>
    <row r="27" spans="1:5">
      <c r="A27" s="20"/>
      <c r="B27" s="91"/>
      <c r="C27" s="3" t="s">
        <v>33</v>
      </c>
      <c r="D27" s="3"/>
      <c r="E27" s="54">
        <v>0</v>
      </c>
    </row>
    <row r="28" spans="1:5">
      <c r="A28" s="20"/>
      <c r="B28" s="91"/>
      <c r="C28" s="23" t="s">
        <v>26</v>
      </c>
      <c r="D28" s="3"/>
    </row>
    <row r="29" spans="1:5">
      <c r="A29" s="17"/>
      <c r="B29" s="16" t="s">
        <v>34</v>
      </c>
      <c r="C29" s="15"/>
      <c r="D29" s="15"/>
      <c r="E29" s="57"/>
    </row>
    <row r="30" spans="1:5">
      <c r="A30" s="17">
        <v>3</v>
      </c>
      <c r="B30" s="94" t="s">
        <v>35</v>
      </c>
      <c r="C30" s="3" t="s">
        <v>36</v>
      </c>
      <c r="D30" s="3"/>
      <c r="E30" s="54">
        <v>1</v>
      </c>
    </row>
    <row r="31" spans="1:5" ht="30">
      <c r="A31" s="17"/>
      <c r="B31" s="94"/>
      <c r="C31" s="4" t="s">
        <v>37</v>
      </c>
      <c r="D31" s="3"/>
      <c r="E31" s="54">
        <v>2</v>
      </c>
    </row>
    <row r="32" spans="1:5" ht="45">
      <c r="A32" s="17"/>
      <c r="B32" s="94"/>
      <c r="C32" s="4" t="s">
        <v>38</v>
      </c>
      <c r="D32" s="3"/>
      <c r="E32" s="54">
        <v>2</v>
      </c>
    </row>
    <row r="33" spans="1:5" ht="62.25" customHeight="1">
      <c r="A33" s="17"/>
      <c r="B33" s="94"/>
      <c r="C33" s="47" t="s">
        <v>39</v>
      </c>
      <c r="D33" s="3"/>
      <c r="E33" s="54">
        <v>2</v>
      </c>
    </row>
    <row r="34" spans="1:5">
      <c r="A34" s="17"/>
      <c r="B34" s="94"/>
      <c r="C34" s="4" t="s">
        <v>40</v>
      </c>
      <c r="D34" s="3"/>
      <c r="E34" s="54">
        <v>2</v>
      </c>
    </row>
    <row r="35" spans="1:5">
      <c r="A35" s="17"/>
      <c r="B35" s="94"/>
      <c r="C35" s="3" t="s">
        <v>33</v>
      </c>
      <c r="D35" s="3"/>
      <c r="E35" s="54">
        <v>0</v>
      </c>
    </row>
    <row r="36" spans="1:5">
      <c r="A36" s="17"/>
      <c r="B36" s="94"/>
      <c r="C36" s="3" t="s">
        <v>41</v>
      </c>
      <c r="D36" s="3"/>
    </row>
    <row r="37" spans="1:5">
      <c r="A37" s="20"/>
      <c r="B37" s="21" t="s">
        <v>42</v>
      </c>
      <c r="C37" s="13"/>
      <c r="D37" s="13"/>
      <c r="E37" s="56"/>
    </row>
    <row r="38" spans="1:5">
      <c r="A38" s="20">
        <v>4</v>
      </c>
      <c r="B38" s="91" t="s">
        <v>43</v>
      </c>
      <c r="C38" s="3" t="s">
        <v>24</v>
      </c>
      <c r="D38" s="3"/>
      <c r="E38" s="54">
        <v>2</v>
      </c>
    </row>
    <row r="39" spans="1:5">
      <c r="A39" s="20"/>
      <c r="B39" s="91"/>
      <c r="C39" s="3" t="s">
        <v>25</v>
      </c>
      <c r="D39" s="3"/>
      <c r="E39" s="54">
        <v>0</v>
      </c>
    </row>
    <row r="40" spans="1:5">
      <c r="A40" s="20"/>
      <c r="B40" s="91"/>
      <c r="C40" s="12" t="s">
        <v>26</v>
      </c>
      <c r="D40" s="3"/>
    </row>
    <row r="41" spans="1:5">
      <c r="A41" s="24"/>
      <c r="B41" s="25" t="s">
        <v>44</v>
      </c>
      <c r="C41" s="26"/>
      <c r="D41" s="26"/>
      <c r="E41" s="58"/>
    </row>
    <row r="42" spans="1:5">
      <c r="A42" s="27"/>
      <c r="B42" s="28" t="s">
        <v>45</v>
      </c>
      <c r="C42" s="29"/>
      <c r="D42" s="29"/>
      <c r="E42" s="59"/>
    </row>
    <row r="43" spans="1:5">
      <c r="A43" s="27">
        <v>5</v>
      </c>
      <c r="B43" s="94" t="s">
        <v>46</v>
      </c>
      <c r="C43" s="3" t="s">
        <v>47</v>
      </c>
      <c r="D43" s="3"/>
      <c r="E43" s="54">
        <v>1</v>
      </c>
    </row>
    <row r="44" spans="1:5" ht="30">
      <c r="A44" s="27"/>
      <c r="B44" s="94"/>
      <c r="C44" s="4" t="s">
        <v>48</v>
      </c>
      <c r="D44" s="3"/>
      <c r="E44" s="54">
        <v>2</v>
      </c>
    </row>
    <row r="45" spans="1:5" ht="30">
      <c r="A45" s="27"/>
      <c r="B45" s="94"/>
      <c r="C45" s="4" t="s">
        <v>49</v>
      </c>
      <c r="D45" s="3"/>
      <c r="E45" s="54">
        <v>2</v>
      </c>
    </row>
    <row r="46" spans="1:5" ht="44.45" customHeight="1">
      <c r="A46" s="27"/>
      <c r="B46" s="94"/>
      <c r="C46" s="4" t="s">
        <v>50</v>
      </c>
      <c r="D46" s="3"/>
      <c r="E46" s="54">
        <v>2</v>
      </c>
    </row>
    <row r="47" spans="1:5">
      <c r="A47" s="27"/>
      <c r="B47" s="94"/>
      <c r="C47" s="4" t="s">
        <v>51</v>
      </c>
      <c r="D47" s="3"/>
      <c r="E47" s="54">
        <v>1</v>
      </c>
    </row>
    <row r="48" spans="1:5" ht="44.45" customHeight="1">
      <c r="A48" s="27"/>
      <c r="B48" s="94"/>
      <c r="C48" s="47" t="s">
        <v>52</v>
      </c>
      <c r="D48" s="3"/>
      <c r="E48" s="54">
        <v>2</v>
      </c>
    </row>
    <row r="49" spans="1:6">
      <c r="A49" s="27"/>
      <c r="B49" s="94"/>
      <c r="C49" s="4" t="s">
        <v>33</v>
      </c>
      <c r="D49" s="3"/>
      <c r="E49" s="54">
        <v>0</v>
      </c>
    </row>
    <row r="50" spans="1:6" ht="15.75" thickBot="1">
      <c r="A50" s="27"/>
      <c r="B50" s="87"/>
      <c r="C50" s="30" t="s">
        <v>26</v>
      </c>
      <c r="D50" s="6"/>
    </row>
    <row r="51" spans="1:6" ht="15.75" thickTop="1">
      <c r="A51" s="27">
        <v>6</v>
      </c>
      <c r="B51" s="101" t="s">
        <v>53</v>
      </c>
      <c r="C51" s="9" t="s">
        <v>24</v>
      </c>
      <c r="D51" s="7"/>
      <c r="E51" s="54">
        <v>2</v>
      </c>
    </row>
    <row r="52" spans="1:6">
      <c r="A52" s="27"/>
      <c r="B52" s="91"/>
      <c r="C52" s="4" t="s">
        <v>25</v>
      </c>
      <c r="D52" s="3"/>
      <c r="E52" s="54">
        <v>0</v>
      </c>
    </row>
    <row r="53" spans="1:6" ht="13.9" customHeight="1" thickBot="1">
      <c r="A53" s="27"/>
      <c r="B53" s="102"/>
      <c r="C53" s="30" t="s">
        <v>26</v>
      </c>
      <c r="D53" s="10"/>
    </row>
    <row r="54" spans="1:6" ht="30.75" thickTop="1">
      <c r="A54" s="31">
        <v>7</v>
      </c>
      <c r="B54" s="103" t="s">
        <v>54</v>
      </c>
      <c r="C54" s="9" t="s">
        <v>55</v>
      </c>
      <c r="D54" s="8"/>
      <c r="E54" s="54">
        <v>2</v>
      </c>
      <c r="F54" s="54"/>
    </row>
    <row r="55" spans="1:6" ht="30">
      <c r="A55" s="27"/>
      <c r="B55" s="94"/>
      <c r="C55" s="4" t="s">
        <v>56</v>
      </c>
      <c r="D55" s="3"/>
      <c r="E55" s="54">
        <v>2</v>
      </c>
      <c r="F55" s="54"/>
    </row>
    <row r="56" spans="1:6" ht="30">
      <c r="A56" s="27"/>
      <c r="B56" s="94"/>
      <c r="C56" s="4" t="s">
        <v>57</v>
      </c>
      <c r="D56" s="3"/>
      <c r="E56" s="54">
        <v>2</v>
      </c>
      <c r="F56" s="54"/>
    </row>
    <row r="57" spans="1:6" ht="60">
      <c r="A57" s="27"/>
      <c r="B57" s="94"/>
      <c r="C57" s="4" t="s">
        <v>58</v>
      </c>
      <c r="D57" s="3"/>
      <c r="E57" s="54">
        <v>2</v>
      </c>
      <c r="F57" s="54"/>
    </row>
    <row r="58" spans="1:6">
      <c r="A58" s="27"/>
      <c r="B58" s="94"/>
      <c r="C58" s="4" t="s">
        <v>33</v>
      </c>
      <c r="D58" s="3"/>
      <c r="E58" s="54">
        <v>0</v>
      </c>
    </row>
    <row r="59" spans="1:6" ht="15.75" thickBot="1">
      <c r="A59" s="27"/>
      <c r="B59" s="87"/>
      <c r="C59" s="32" t="s">
        <v>26</v>
      </c>
      <c r="D59" s="6"/>
    </row>
    <row r="60" spans="1:6" ht="15.75" thickTop="1">
      <c r="A60" s="27">
        <v>8</v>
      </c>
      <c r="B60" s="103" t="s">
        <v>59</v>
      </c>
      <c r="C60" s="3" t="s">
        <v>60</v>
      </c>
      <c r="D60" s="7"/>
      <c r="E60" s="54">
        <v>1</v>
      </c>
      <c r="F60" s="54"/>
    </row>
    <row r="61" spans="1:6" ht="45">
      <c r="A61" s="27"/>
      <c r="B61" s="94"/>
      <c r="C61" s="4" t="s">
        <v>61</v>
      </c>
      <c r="D61" s="3"/>
      <c r="E61" s="54">
        <v>2</v>
      </c>
      <c r="F61" s="54"/>
    </row>
    <row r="62" spans="1:6" ht="30">
      <c r="A62" s="27"/>
      <c r="B62" s="94"/>
      <c r="C62" s="4" t="s">
        <v>62</v>
      </c>
      <c r="D62" s="3"/>
      <c r="E62" s="54">
        <v>2</v>
      </c>
      <c r="F62" s="54"/>
    </row>
    <row r="63" spans="1:6" ht="45">
      <c r="A63" s="27"/>
      <c r="B63" s="94"/>
      <c r="C63" s="4" t="s">
        <v>63</v>
      </c>
      <c r="D63" s="3"/>
      <c r="E63" s="54">
        <v>2</v>
      </c>
      <c r="F63" s="54"/>
    </row>
    <row r="64" spans="1:6">
      <c r="A64" s="27"/>
      <c r="B64" s="94"/>
      <c r="C64" s="4" t="s">
        <v>64</v>
      </c>
      <c r="D64" s="3"/>
      <c r="E64" s="54">
        <v>2</v>
      </c>
      <c r="F64" s="54"/>
    </row>
    <row r="65" spans="1:7">
      <c r="A65" s="27"/>
      <c r="B65" s="94"/>
      <c r="C65" s="4" t="s">
        <v>65</v>
      </c>
      <c r="D65" s="3"/>
      <c r="E65" s="54">
        <v>2</v>
      </c>
      <c r="F65" s="54"/>
    </row>
    <row r="66" spans="1:7" ht="30">
      <c r="A66" s="27"/>
      <c r="B66" s="94"/>
      <c r="C66" s="4" t="s">
        <v>66</v>
      </c>
      <c r="D66" s="3"/>
      <c r="E66" s="54">
        <v>2</v>
      </c>
      <c r="F66" s="54"/>
    </row>
    <row r="67" spans="1:7">
      <c r="A67" s="27"/>
      <c r="B67" s="94"/>
      <c r="C67" s="4" t="s">
        <v>33</v>
      </c>
      <c r="D67" s="3"/>
      <c r="E67" s="54">
        <v>0</v>
      </c>
    </row>
    <row r="68" spans="1:7" ht="15.75" thickBot="1">
      <c r="A68" s="27"/>
      <c r="B68" s="95"/>
      <c r="C68" s="32" t="s">
        <v>26</v>
      </c>
      <c r="D68" s="6"/>
    </row>
    <row r="69" spans="1:7" ht="15.75" thickTop="1">
      <c r="A69" s="27">
        <v>9</v>
      </c>
      <c r="B69" s="101" t="s">
        <v>67</v>
      </c>
      <c r="C69" s="33" t="s">
        <v>68</v>
      </c>
      <c r="D69" s="7"/>
      <c r="E69" s="54">
        <v>2</v>
      </c>
    </row>
    <row r="70" spans="1:7" ht="31.5" customHeight="1">
      <c r="A70" s="27"/>
      <c r="B70" s="91"/>
      <c r="C70" s="4" t="s">
        <v>69</v>
      </c>
      <c r="D70" s="3"/>
      <c r="E70" s="54">
        <v>2</v>
      </c>
    </row>
    <row r="71" spans="1:7">
      <c r="A71" s="27"/>
      <c r="B71" s="91"/>
      <c r="C71" s="4" t="s">
        <v>33</v>
      </c>
      <c r="D71" s="3"/>
      <c r="E71" s="54">
        <v>0</v>
      </c>
    </row>
    <row r="72" spans="1:7" ht="15.75" thickBot="1">
      <c r="A72" s="27"/>
      <c r="B72" s="92"/>
      <c r="C72" s="30" t="s">
        <v>26</v>
      </c>
      <c r="D72" s="10"/>
    </row>
    <row r="73" spans="1:7" ht="15.75" thickTop="1">
      <c r="A73" s="27">
        <v>10</v>
      </c>
      <c r="B73" s="90" t="s">
        <v>70</v>
      </c>
      <c r="C73" s="9" t="s">
        <v>24</v>
      </c>
      <c r="D73" s="8"/>
      <c r="E73" s="54">
        <v>2</v>
      </c>
    </row>
    <row r="74" spans="1:7">
      <c r="A74" s="27"/>
      <c r="B74" s="91"/>
      <c r="C74" s="4" t="s">
        <v>25</v>
      </c>
      <c r="D74" s="3"/>
      <c r="E74" s="54">
        <v>0</v>
      </c>
    </row>
    <row r="75" spans="1:7" ht="15.75" thickBot="1">
      <c r="A75" s="27"/>
      <c r="B75" s="92"/>
      <c r="C75" s="30" t="s">
        <v>26</v>
      </c>
      <c r="D75" s="6"/>
    </row>
    <row r="76" spans="1:7" ht="15.75" thickTop="1">
      <c r="A76" s="27">
        <v>11</v>
      </c>
      <c r="B76" s="90" t="s">
        <v>71</v>
      </c>
      <c r="C76" s="9" t="s">
        <v>24</v>
      </c>
      <c r="D76" s="7"/>
      <c r="E76" s="54">
        <v>2</v>
      </c>
    </row>
    <row r="77" spans="1:7">
      <c r="A77" s="27"/>
      <c r="B77" s="91"/>
      <c r="C77" s="4" t="s">
        <v>25</v>
      </c>
      <c r="D77" s="3"/>
      <c r="E77" s="54">
        <v>0</v>
      </c>
    </row>
    <row r="78" spans="1:7" ht="31.15" customHeight="1" thickBot="1">
      <c r="A78" s="27"/>
      <c r="B78" s="92"/>
      <c r="C78" s="34" t="s">
        <v>26</v>
      </c>
      <c r="D78" s="6"/>
    </row>
    <row r="79" spans="1:7" ht="15.75" thickTop="1">
      <c r="A79" s="27">
        <v>12</v>
      </c>
      <c r="B79" s="90" t="s">
        <v>72</v>
      </c>
      <c r="C79" s="9" t="s">
        <v>73</v>
      </c>
      <c r="D79" s="7"/>
      <c r="E79" s="54">
        <v>2</v>
      </c>
      <c r="G79" s="54"/>
    </row>
    <row r="80" spans="1:7">
      <c r="A80" s="27"/>
      <c r="B80" s="91"/>
      <c r="C80" s="35" t="s">
        <v>74</v>
      </c>
      <c r="D80" s="3"/>
      <c r="E80" s="54">
        <v>2</v>
      </c>
      <c r="F80" s="54"/>
    </row>
    <row r="81" spans="1:6">
      <c r="A81" s="27"/>
      <c r="B81" s="91"/>
      <c r="C81" s="4" t="s">
        <v>75</v>
      </c>
      <c r="D81" s="3"/>
      <c r="E81" s="54">
        <v>2</v>
      </c>
      <c r="F81" s="54"/>
    </row>
    <row r="82" spans="1:6">
      <c r="A82" s="27"/>
      <c r="B82" s="91"/>
      <c r="C82" s="4" t="s">
        <v>76</v>
      </c>
      <c r="D82" s="3"/>
      <c r="E82" s="54">
        <v>2</v>
      </c>
      <c r="F82" s="54"/>
    </row>
    <row r="83" spans="1:6" ht="30">
      <c r="A83" s="27"/>
      <c r="B83" s="91"/>
      <c r="C83" s="4" t="s">
        <v>77</v>
      </c>
      <c r="D83" s="3"/>
      <c r="E83" s="54">
        <v>1</v>
      </c>
      <c r="F83" s="54"/>
    </row>
    <row r="84" spans="1:6">
      <c r="A84" s="27"/>
      <c r="B84" s="91"/>
      <c r="C84" s="4" t="s">
        <v>33</v>
      </c>
      <c r="D84" s="3"/>
      <c r="E84" s="54">
        <v>0</v>
      </c>
    </row>
    <row r="85" spans="1:6" ht="15.75" thickBot="1">
      <c r="A85" s="27"/>
      <c r="B85" s="92"/>
      <c r="C85" s="30" t="s">
        <v>26</v>
      </c>
      <c r="D85" s="6"/>
    </row>
    <row r="86" spans="1:6" ht="30.75" thickTop="1">
      <c r="A86" s="27">
        <v>13</v>
      </c>
      <c r="B86" s="89" t="s">
        <v>78</v>
      </c>
      <c r="C86" s="9" t="s">
        <v>79</v>
      </c>
      <c r="D86" s="7"/>
      <c r="E86" s="54">
        <v>1</v>
      </c>
      <c r="F86" s="54"/>
    </row>
    <row r="87" spans="1:6">
      <c r="A87" s="27"/>
      <c r="B87" s="94"/>
      <c r="C87" s="98" t="s">
        <v>80</v>
      </c>
      <c r="D87" s="3"/>
      <c r="E87" s="54">
        <v>2</v>
      </c>
      <c r="F87" s="54"/>
    </row>
    <row r="88" spans="1:6" ht="65.25" customHeight="1">
      <c r="A88" s="27"/>
      <c r="B88" s="94"/>
      <c r="C88" s="98"/>
      <c r="D88" s="4" t="s">
        <v>81</v>
      </c>
      <c r="E88" s="55">
        <v>2</v>
      </c>
      <c r="F88" s="54"/>
    </row>
    <row r="89" spans="1:6" ht="30">
      <c r="A89" s="27"/>
      <c r="B89" s="94"/>
      <c r="C89" s="4" t="s">
        <v>82</v>
      </c>
      <c r="D89" s="3"/>
      <c r="E89" s="54">
        <v>2</v>
      </c>
      <c r="F89" s="54"/>
    </row>
    <row r="90" spans="1:6">
      <c r="A90" s="27"/>
      <c r="B90" s="94"/>
      <c r="C90" s="4" t="s">
        <v>33</v>
      </c>
      <c r="D90" s="3"/>
      <c r="E90" s="54">
        <v>0</v>
      </c>
    </row>
    <row r="91" spans="1:6" ht="15.75" thickBot="1">
      <c r="A91" s="27"/>
      <c r="B91" s="95"/>
      <c r="C91" s="30" t="s">
        <v>26</v>
      </c>
      <c r="D91" s="6"/>
    </row>
    <row r="92" spans="1:6" ht="30.75" thickTop="1">
      <c r="A92" s="27">
        <v>14</v>
      </c>
      <c r="B92" s="48" t="s">
        <v>83</v>
      </c>
      <c r="C92" s="4" t="s">
        <v>24</v>
      </c>
      <c r="D92" s="3"/>
      <c r="E92" s="54">
        <v>2</v>
      </c>
    </row>
    <row r="93" spans="1:6">
      <c r="A93" s="27"/>
      <c r="B93" s="49"/>
      <c r="C93" s="4" t="s">
        <v>25</v>
      </c>
      <c r="D93" s="3"/>
      <c r="E93" s="54">
        <v>0</v>
      </c>
    </row>
    <row r="94" spans="1:6" ht="15.75" thickBot="1">
      <c r="A94" s="27"/>
      <c r="B94" s="34"/>
      <c r="C94" s="30" t="s">
        <v>26</v>
      </c>
      <c r="D94" s="6"/>
    </row>
    <row r="95" spans="1:6" ht="15.75" thickTop="1">
      <c r="A95" s="27">
        <v>15</v>
      </c>
      <c r="B95" s="90" t="s">
        <v>84</v>
      </c>
      <c r="C95" s="9" t="s">
        <v>24</v>
      </c>
      <c r="D95" s="7"/>
      <c r="E95" s="54">
        <v>2</v>
      </c>
    </row>
    <row r="96" spans="1:6">
      <c r="A96" s="27"/>
      <c r="B96" s="91"/>
      <c r="C96" s="4" t="s">
        <v>25</v>
      </c>
      <c r="D96" s="3"/>
      <c r="E96" s="54">
        <v>0</v>
      </c>
    </row>
    <row r="97" spans="1:6">
      <c r="A97" s="27"/>
      <c r="B97" s="91"/>
      <c r="C97" s="23" t="s">
        <v>26</v>
      </c>
      <c r="D97" s="3"/>
    </row>
    <row r="98" spans="1:6">
      <c r="A98" s="24"/>
      <c r="B98" s="36" t="s">
        <v>85</v>
      </c>
      <c r="C98" s="26"/>
      <c r="D98" s="26"/>
      <c r="E98" s="60"/>
    </row>
    <row r="99" spans="1:6">
      <c r="A99" s="24">
        <v>16</v>
      </c>
      <c r="B99" s="91" t="s">
        <v>86</v>
      </c>
      <c r="C99" s="3" t="s">
        <v>24</v>
      </c>
      <c r="D99" s="3"/>
      <c r="E99" s="54">
        <v>2</v>
      </c>
    </row>
    <row r="100" spans="1:6">
      <c r="A100" s="24"/>
      <c r="B100" s="91"/>
      <c r="C100" s="3" t="s">
        <v>25</v>
      </c>
      <c r="D100" s="3"/>
      <c r="E100" s="54">
        <v>0</v>
      </c>
    </row>
    <row r="101" spans="1:6" ht="15.75" thickBot="1">
      <c r="A101" s="26"/>
      <c r="B101" s="92"/>
      <c r="C101" s="37" t="s">
        <v>26</v>
      </c>
      <c r="D101" s="6"/>
    </row>
    <row r="102" spans="1:6" ht="15.75" thickTop="1">
      <c r="A102" s="24">
        <v>17</v>
      </c>
      <c r="B102" s="90" t="s">
        <v>87</v>
      </c>
      <c r="C102" s="7" t="s">
        <v>24</v>
      </c>
      <c r="D102" s="7"/>
      <c r="E102" s="54">
        <v>2</v>
      </c>
    </row>
    <row r="103" spans="1:6">
      <c r="A103" s="24"/>
      <c r="B103" s="91"/>
      <c r="C103" s="3" t="s">
        <v>25</v>
      </c>
      <c r="D103" s="3"/>
      <c r="E103" s="54">
        <v>0</v>
      </c>
    </row>
    <row r="104" spans="1:6" ht="57.6" customHeight="1">
      <c r="A104" s="24"/>
      <c r="B104" s="91"/>
      <c r="C104" s="19" t="s">
        <v>26</v>
      </c>
      <c r="D104" s="3"/>
    </row>
    <row r="105" spans="1:6">
      <c r="A105" s="27"/>
      <c r="B105" s="28" t="s">
        <v>88</v>
      </c>
      <c r="C105" s="29"/>
      <c r="D105" s="29"/>
      <c r="E105" s="59"/>
    </row>
    <row r="106" spans="1:6" ht="30">
      <c r="A106" s="31">
        <v>18</v>
      </c>
      <c r="B106" s="91" t="s">
        <v>89</v>
      </c>
      <c r="C106" s="4" t="s">
        <v>90</v>
      </c>
      <c r="D106" s="3"/>
      <c r="E106" s="54">
        <v>2</v>
      </c>
    </row>
    <row r="107" spans="1:6" ht="30">
      <c r="A107" s="27"/>
      <c r="B107" s="91"/>
      <c r="C107" s="4" t="s">
        <v>91</v>
      </c>
      <c r="D107" s="3"/>
      <c r="E107" s="54">
        <v>2</v>
      </c>
    </row>
    <row r="108" spans="1:6" ht="80.25" customHeight="1">
      <c r="A108" s="27"/>
      <c r="B108" s="91"/>
      <c r="C108" s="4" t="s">
        <v>92</v>
      </c>
      <c r="D108" s="3"/>
      <c r="E108" s="54">
        <v>2</v>
      </c>
    </row>
    <row r="109" spans="1:6">
      <c r="A109" s="27"/>
      <c r="B109" s="91"/>
      <c r="C109" s="4" t="s">
        <v>93</v>
      </c>
      <c r="D109" s="3"/>
      <c r="E109" s="54">
        <v>2</v>
      </c>
    </row>
    <row r="110" spans="1:6" ht="45">
      <c r="A110" s="27"/>
      <c r="B110" s="91"/>
      <c r="C110" s="4" t="s">
        <v>94</v>
      </c>
      <c r="D110" s="3"/>
      <c r="E110" s="54">
        <v>2</v>
      </c>
      <c r="F110" s="65"/>
    </row>
    <row r="111" spans="1:6" ht="30">
      <c r="A111" s="27"/>
      <c r="B111" s="91"/>
      <c r="C111" s="4" t="s">
        <v>95</v>
      </c>
      <c r="D111" s="3"/>
      <c r="E111" s="54">
        <v>1</v>
      </c>
    </row>
    <row r="112" spans="1:6">
      <c r="A112" s="27"/>
      <c r="B112" s="91"/>
      <c r="C112" s="4" t="s">
        <v>33</v>
      </c>
      <c r="D112" s="3"/>
      <c r="E112" s="54">
        <v>0</v>
      </c>
    </row>
    <row r="113" spans="1:5">
      <c r="A113" s="27"/>
      <c r="B113" s="91"/>
      <c r="C113" s="23" t="s">
        <v>26</v>
      </c>
      <c r="D113" s="3"/>
    </row>
    <row r="114" spans="1:5">
      <c r="A114" s="24"/>
      <c r="B114" s="36" t="s">
        <v>96</v>
      </c>
      <c r="C114" s="26"/>
      <c r="D114" s="26"/>
      <c r="E114" s="60"/>
    </row>
    <row r="115" spans="1:5" ht="30">
      <c r="A115" s="24">
        <v>19</v>
      </c>
      <c r="B115" s="87" t="s">
        <v>97</v>
      </c>
      <c r="C115" s="4" t="s">
        <v>98</v>
      </c>
      <c r="D115" s="3"/>
      <c r="E115" s="54">
        <v>1</v>
      </c>
    </row>
    <row r="116" spans="1:5" ht="45">
      <c r="A116" s="38"/>
      <c r="B116" s="88"/>
      <c r="C116" s="4" t="s">
        <v>99</v>
      </c>
      <c r="D116" s="3"/>
      <c r="E116" s="54">
        <v>2</v>
      </c>
    </row>
    <row r="117" spans="1:5" ht="45">
      <c r="A117" s="24"/>
      <c r="B117" s="88"/>
      <c r="C117" s="4" t="s">
        <v>100</v>
      </c>
      <c r="D117" s="3"/>
      <c r="E117" s="54">
        <v>2</v>
      </c>
    </row>
    <row r="118" spans="1:5" ht="30">
      <c r="A118" s="24"/>
      <c r="B118" s="88"/>
      <c r="C118" s="4" t="s">
        <v>101</v>
      </c>
      <c r="D118" s="3"/>
      <c r="E118" s="54">
        <v>2</v>
      </c>
    </row>
    <row r="119" spans="1:5" ht="30">
      <c r="A119" s="24"/>
      <c r="B119" s="88"/>
      <c r="C119" s="4" t="s">
        <v>102</v>
      </c>
      <c r="D119" s="3"/>
      <c r="E119" s="54">
        <v>2</v>
      </c>
    </row>
    <row r="120" spans="1:5" ht="62.25" customHeight="1">
      <c r="A120" s="24"/>
      <c r="B120" s="88"/>
      <c r="C120" s="4" t="s">
        <v>103</v>
      </c>
      <c r="D120" s="3"/>
      <c r="E120" s="54">
        <v>2</v>
      </c>
    </row>
    <row r="121" spans="1:5" ht="30">
      <c r="A121" s="24"/>
      <c r="B121" s="88"/>
      <c r="C121" s="4" t="s">
        <v>104</v>
      </c>
      <c r="D121" s="3"/>
      <c r="E121" s="54">
        <v>2</v>
      </c>
    </row>
    <row r="122" spans="1:5" ht="30">
      <c r="A122" s="24"/>
      <c r="B122" s="88"/>
      <c r="C122" s="4" t="s">
        <v>105</v>
      </c>
      <c r="D122" s="3"/>
      <c r="E122" s="54">
        <v>2</v>
      </c>
    </row>
    <row r="123" spans="1:5">
      <c r="A123" s="24"/>
      <c r="B123" s="88"/>
      <c r="C123" s="4" t="s">
        <v>33</v>
      </c>
      <c r="D123" s="3"/>
      <c r="E123" s="54">
        <v>0</v>
      </c>
    </row>
    <row r="124" spans="1:5">
      <c r="A124" s="24"/>
      <c r="B124" s="89"/>
      <c r="C124" s="23" t="s">
        <v>26</v>
      </c>
      <c r="D124" s="3"/>
    </row>
    <row r="125" spans="1:5">
      <c r="A125" s="27"/>
      <c r="B125" s="28" t="s">
        <v>106</v>
      </c>
      <c r="C125" s="29"/>
      <c r="D125" s="29"/>
      <c r="E125" s="59"/>
    </row>
    <row r="126" spans="1:5" ht="30">
      <c r="A126" s="27">
        <v>20</v>
      </c>
      <c r="B126" s="87" t="s">
        <v>106</v>
      </c>
      <c r="C126" s="4" t="s">
        <v>107</v>
      </c>
      <c r="D126" s="3"/>
      <c r="E126" s="54">
        <v>2</v>
      </c>
    </row>
    <row r="127" spans="1:5" ht="60">
      <c r="A127" s="27"/>
      <c r="B127" s="88"/>
      <c r="C127" s="4" t="s">
        <v>108</v>
      </c>
      <c r="D127" s="3"/>
      <c r="E127" s="54">
        <v>2</v>
      </c>
    </row>
    <row r="128" spans="1:5" ht="45">
      <c r="A128" s="27"/>
      <c r="B128" s="88"/>
      <c r="C128" s="4" t="s">
        <v>109</v>
      </c>
      <c r="D128" s="3"/>
      <c r="E128" s="54">
        <v>2</v>
      </c>
    </row>
    <row r="129" spans="1:5">
      <c r="A129" s="27"/>
      <c r="B129" s="88"/>
      <c r="C129" s="4" t="s">
        <v>33</v>
      </c>
      <c r="D129" s="3"/>
      <c r="E129" s="54">
        <v>0</v>
      </c>
    </row>
    <row r="130" spans="1:5" ht="15.75" thickBot="1">
      <c r="A130" s="27"/>
      <c r="B130" s="93"/>
      <c r="C130" s="30" t="s">
        <v>26</v>
      </c>
      <c r="D130" s="6"/>
    </row>
    <row r="131" spans="1:5" ht="18.600000000000001" customHeight="1" thickTop="1">
      <c r="A131" s="27">
        <v>21</v>
      </c>
      <c r="B131" s="90" t="s">
        <v>110</v>
      </c>
      <c r="C131" s="9" t="s">
        <v>24</v>
      </c>
      <c r="D131" s="7"/>
      <c r="E131" s="54">
        <v>2</v>
      </c>
    </row>
    <row r="132" spans="1:5">
      <c r="A132" s="27"/>
      <c r="B132" s="91"/>
      <c r="C132" s="4" t="s">
        <v>25</v>
      </c>
      <c r="D132" s="3"/>
      <c r="E132" s="54">
        <v>0</v>
      </c>
    </row>
    <row r="133" spans="1:5" ht="25.9" customHeight="1">
      <c r="A133" s="27"/>
      <c r="B133" s="91"/>
      <c r="C133" s="23" t="s">
        <v>26</v>
      </c>
      <c r="D133" s="3"/>
    </row>
    <row r="134" spans="1:5">
      <c r="A134" s="24"/>
      <c r="B134" s="36" t="s">
        <v>111</v>
      </c>
      <c r="C134" s="26"/>
      <c r="D134" s="26"/>
      <c r="E134" s="58"/>
    </row>
    <row r="135" spans="1:5" ht="30.75">
      <c r="A135" s="24">
        <v>22</v>
      </c>
      <c r="B135" s="104" t="s">
        <v>112</v>
      </c>
      <c r="C135" s="4" t="s">
        <v>113</v>
      </c>
      <c r="D135" s="3"/>
      <c r="E135" s="54">
        <v>2</v>
      </c>
    </row>
    <row r="136" spans="1:5" ht="30">
      <c r="A136" s="24"/>
      <c r="B136" s="88"/>
      <c r="C136" s="4" t="s">
        <v>114</v>
      </c>
      <c r="D136" s="3"/>
      <c r="E136" s="54">
        <v>2</v>
      </c>
    </row>
    <row r="137" spans="1:5" ht="60">
      <c r="A137" s="24"/>
      <c r="B137" s="88"/>
      <c r="C137" s="4" t="s">
        <v>115</v>
      </c>
      <c r="D137" s="3"/>
      <c r="E137" s="54">
        <v>2</v>
      </c>
    </row>
    <row r="138" spans="1:5" ht="60">
      <c r="A138" s="24"/>
      <c r="B138" s="88"/>
      <c r="C138" s="4" t="s">
        <v>116</v>
      </c>
      <c r="D138" s="3"/>
      <c r="E138" s="54">
        <v>2</v>
      </c>
    </row>
    <row r="139" spans="1:5">
      <c r="A139" s="24"/>
      <c r="B139" s="88"/>
      <c r="C139" s="4" t="s">
        <v>117</v>
      </c>
      <c r="D139" s="3"/>
      <c r="E139" s="54">
        <v>2</v>
      </c>
    </row>
    <row r="140" spans="1:5" ht="45">
      <c r="A140" s="24"/>
      <c r="B140" s="88"/>
      <c r="C140" s="4" t="s">
        <v>118</v>
      </c>
      <c r="D140" s="3"/>
      <c r="E140" s="54">
        <v>2</v>
      </c>
    </row>
    <row r="141" spans="1:5">
      <c r="A141" s="24"/>
      <c r="B141" s="88"/>
      <c r="C141" s="4" t="s">
        <v>33</v>
      </c>
      <c r="D141" s="3"/>
      <c r="E141" s="54">
        <v>0</v>
      </c>
    </row>
    <row r="142" spans="1:5">
      <c r="A142" s="24"/>
      <c r="B142" s="89"/>
      <c r="C142" s="32" t="s">
        <v>26</v>
      </c>
      <c r="D142" s="10"/>
    </row>
    <row r="143" spans="1:5" ht="45.75">
      <c r="A143" s="24">
        <v>23</v>
      </c>
      <c r="B143" s="105" t="s">
        <v>119</v>
      </c>
      <c r="C143" s="4" t="s">
        <v>118</v>
      </c>
      <c r="D143" s="3"/>
      <c r="E143" s="54">
        <v>2</v>
      </c>
    </row>
    <row r="144" spans="1:5" ht="45" customHeight="1">
      <c r="A144" s="24"/>
      <c r="B144" s="97"/>
      <c r="C144" s="4" t="s">
        <v>120</v>
      </c>
      <c r="D144" s="3"/>
      <c r="E144" s="54">
        <v>1</v>
      </c>
    </row>
    <row r="145" spans="1:5" ht="30.75">
      <c r="A145" s="24"/>
      <c r="B145" s="97"/>
      <c r="C145" s="4" t="s">
        <v>121</v>
      </c>
      <c r="D145" s="3"/>
      <c r="E145" s="54">
        <v>2</v>
      </c>
    </row>
    <row r="146" spans="1:5">
      <c r="A146" s="24"/>
      <c r="B146" s="97"/>
      <c r="C146" s="4" t="s">
        <v>33</v>
      </c>
      <c r="D146" s="3"/>
      <c r="E146" s="54">
        <v>0</v>
      </c>
    </row>
    <row r="147" spans="1:5">
      <c r="A147" s="24"/>
      <c r="B147" s="90"/>
      <c r="C147" s="23" t="s">
        <v>26</v>
      </c>
      <c r="D147" s="3"/>
    </row>
    <row r="148" spans="1:5">
      <c r="A148" s="39"/>
      <c r="B148" s="40" t="s">
        <v>122</v>
      </c>
      <c r="C148" s="41"/>
      <c r="D148" s="41"/>
      <c r="E148" s="61"/>
    </row>
    <row r="149" spans="1:5" ht="30">
      <c r="A149" s="39">
        <v>24</v>
      </c>
      <c r="B149" s="91" t="s">
        <v>123</v>
      </c>
      <c r="C149" s="4" t="s">
        <v>124</v>
      </c>
      <c r="D149" s="3"/>
      <c r="E149" s="54">
        <v>2</v>
      </c>
    </row>
    <row r="150" spans="1:5" ht="45">
      <c r="A150" s="39"/>
      <c r="B150" s="91"/>
      <c r="C150" s="4" t="s">
        <v>125</v>
      </c>
      <c r="D150" s="3"/>
      <c r="E150" s="54">
        <v>2</v>
      </c>
    </row>
    <row r="151" spans="1:5" ht="15.75" customHeight="1">
      <c r="A151" s="39"/>
      <c r="B151" s="91"/>
      <c r="C151" s="98" t="s">
        <v>126</v>
      </c>
      <c r="D151" s="3"/>
      <c r="E151" s="54">
        <v>2</v>
      </c>
    </row>
    <row r="152" spans="1:5" ht="30">
      <c r="A152" s="39"/>
      <c r="B152" s="91"/>
      <c r="C152" s="98"/>
      <c r="D152" s="4" t="s">
        <v>127</v>
      </c>
      <c r="E152" s="62">
        <v>2</v>
      </c>
    </row>
    <row r="153" spans="1:5" ht="46.5" customHeight="1">
      <c r="A153" s="39"/>
      <c r="B153" s="91"/>
      <c r="C153" s="4" t="s">
        <v>128</v>
      </c>
      <c r="D153" s="3"/>
      <c r="E153" s="54">
        <v>2</v>
      </c>
    </row>
    <row r="154" spans="1:5">
      <c r="A154" s="39"/>
      <c r="B154" s="91"/>
      <c r="C154" s="4" t="s">
        <v>33</v>
      </c>
      <c r="D154" s="3"/>
      <c r="E154" s="54">
        <v>0</v>
      </c>
    </row>
    <row r="155" spans="1:5" ht="15.75" thickBot="1">
      <c r="A155" s="39"/>
      <c r="B155" s="92"/>
      <c r="C155" s="30" t="s">
        <v>26</v>
      </c>
      <c r="D155" s="6"/>
    </row>
    <row r="156" spans="1:5" ht="30.75" thickTop="1">
      <c r="A156" s="39">
        <v>25</v>
      </c>
      <c r="B156" s="90" t="s">
        <v>129</v>
      </c>
      <c r="C156" s="9" t="s">
        <v>130</v>
      </c>
      <c r="D156" s="7"/>
      <c r="E156" s="54">
        <v>2</v>
      </c>
    </row>
    <row r="157" spans="1:5" ht="45">
      <c r="A157" s="39"/>
      <c r="B157" s="91"/>
      <c r="C157" s="4" t="s">
        <v>131</v>
      </c>
      <c r="D157" s="3"/>
      <c r="E157" s="54">
        <v>2</v>
      </c>
    </row>
    <row r="158" spans="1:5">
      <c r="A158" s="39"/>
      <c r="B158" s="91"/>
      <c r="C158" s="4" t="s">
        <v>132</v>
      </c>
      <c r="D158" s="3"/>
      <c r="E158" s="54">
        <v>2</v>
      </c>
    </row>
    <row r="159" spans="1:5">
      <c r="A159" s="39"/>
      <c r="B159" s="91"/>
      <c r="C159" s="4" t="s">
        <v>33</v>
      </c>
      <c r="D159" s="3"/>
      <c r="E159" s="54">
        <v>0</v>
      </c>
    </row>
    <row r="160" spans="1:5" ht="15.75" thickBot="1">
      <c r="A160" s="39"/>
      <c r="B160" s="92"/>
      <c r="C160" s="30" t="s">
        <v>26</v>
      </c>
      <c r="D160" s="6"/>
    </row>
    <row r="161" spans="1:5" ht="15.75" thickTop="1">
      <c r="A161" s="39">
        <v>26</v>
      </c>
      <c r="B161" s="90" t="s">
        <v>133</v>
      </c>
      <c r="C161" s="9" t="s">
        <v>24</v>
      </c>
      <c r="D161" s="7"/>
      <c r="E161" s="54">
        <v>2</v>
      </c>
    </row>
    <row r="162" spans="1:5">
      <c r="A162" s="39"/>
      <c r="B162" s="91"/>
      <c r="C162" s="4" t="s">
        <v>25</v>
      </c>
      <c r="D162" s="3"/>
      <c r="E162" s="54">
        <v>0</v>
      </c>
    </row>
    <row r="163" spans="1:5" ht="15.75" thickBot="1">
      <c r="A163" s="39"/>
      <c r="B163" s="92"/>
      <c r="C163" s="30" t="s">
        <v>26</v>
      </c>
      <c r="D163" s="6"/>
    </row>
    <row r="164" spans="1:5" ht="15.75" thickTop="1">
      <c r="A164" s="39">
        <v>27</v>
      </c>
      <c r="B164" s="96" t="s">
        <v>134</v>
      </c>
      <c r="C164" s="51" t="s">
        <v>135</v>
      </c>
      <c r="D164" s="50"/>
      <c r="E164" s="54">
        <v>2</v>
      </c>
    </row>
    <row r="165" spans="1:5" ht="45" customHeight="1">
      <c r="A165" s="39"/>
      <c r="B165" s="97"/>
      <c r="C165" s="9" t="s">
        <v>136</v>
      </c>
      <c r="D165" s="7"/>
      <c r="E165" s="54">
        <v>2</v>
      </c>
    </row>
    <row r="166" spans="1:5">
      <c r="A166" s="39"/>
      <c r="B166" s="97"/>
      <c r="C166" s="4" t="s">
        <v>137</v>
      </c>
      <c r="D166" s="3"/>
      <c r="E166" s="54">
        <v>2</v>
      </c>
    </row>
    <row r="167" spans="1:5" ht="30">
      <c r="A167" s="39"/>
      <c r="B167" s="97"/>
      <c r="C167" s="4" t="s">
        <v>138</v>
      </c>
      <c r="D167" s="3"/>
      <c r="E167" s="54">
        <v>2</v>
      </c>
    </row>
    <row r="168" spans="1:5" ht="30">
      <c r="A168" s="39"/>
      <c r="B168" s="97"/>
      <c r="C168" s="4" t="s">
        <v>139</v>
      </c>
      <c r="D168" s="3"/>
      <c r="E168" s="54">
        <v>2</v>
      </c>
    </row>
    <row r="169" spans="1:5">
      <c r="A169" s="39"/>
      <c r="B169" s="97"/>
      <c r="C169" s="4" t="s">
        <v>33</v>
      </c>
      <c r="D169" s="3"/>
      <c r="E169" s="54">
        <v>0</v>
      </c>
    </row>
    <row r="170" spans="1:5">
      <c r="A170" s="39"/>
      <c r="B170" s="90"/>
      <c r="C170" s="23" t="s">
        <v>26</v>
      </c>
      <c r="D170" s="3"/>
    </row>
    <row r="171" spans="1:5">
      <c r="A171" s="42"/>
      <c r="B171" s="43"/>
      <c r="C171" s="44"/>
      <c r="D171" s="1"/>
      <c r="E171" s="63"/>
    </row>
    <row r="172" spans="1:5" ht="60.75" thickBot="1">
      <c r="A172" s="42"/>
      <c r="B172" s="5" t="s">
        <v>140</v>
      </c>
      <c r="C172" s="6"/>
    </row>
    <row r="173" spans="1:5" ht="30.75" thickTop="1">
      <c r="A173" s="42"/>
      <c r="B173" s="9" t="s">
        <v>141</v>
      </c>
      <c r="C173" s="7"/>
    </row>
    <row r="174" spans="1:5">
      <c r="A174" s="45"/>
      <c r="E174" s="64"/>
    </row>
    <row r="175" spans="1:5">
      <c r="A175" s="45"/>
      <c r="D175" s="52"/>
      <c r="E175" s="64"/>
    </row>
    <row r="176" spans="1:5">
      <c r="A176" s="45"/>
    </row>
    <row r="177" spans="1:5">
      <c r="A177" s="45"/>
      <c r="D177" s="67"/>
      <c r="E177" s="68"/>
    </row>
    <row r="178" spans="1:5">
      <c r="A178" s="45"/>
      <c r="D178" s="67"/>
      <c r="E178" s="68"/>
    </row>
    <row r="179" spans="1:5">
      <c r="A179" s="45"/>
    </row>
    <row r="180" spans="1:5">
      <c r="A180" s="45"/>
      <c r="D180" s="52"/>
      <c r="E180" s="64"/>
    </row>
    <row r="181" spans="1:5">
      <c r="A181" s="45"/>
      <c r="D181" s="69"/>
      <c r="E181" s="64"/>
    </row>
    <row r="182" spans="1:5">
      <c r="A182" s="45"/>
    </row>
    <row r="183" spans="1:5">
      <c r="A183" s="45"/>
    </row>
    <row r="184" spans="1:5">
      <c r="A184" s="45"/>
    </row>
    <row r="185" spans="1:5">
      <c r="A185" s="45"/>
    </row>
    <row r="186" spans="1:5">
      <c r="A186" s="45"/>
    </row>
    <row r="187" spans="1:5">
      <c r="A187" s="45"/>
    </row>
    <row r="188" spans="1:5">
      <c r="A188" s="45"/>
    </row>
    <row r="189" spans="1:5">
      <c r="A189" s="45"/>
    </row>
    <row r="190" spans="1:5">
      <c r="A190" s="45"/>
    </row>
    <row r="191" spans="1:5">
      <c r="A191" s="45"/>
    </row>
    <row r="192" spans="1:5">
      <c r="A192" s="45"/>
    </row>
    <row r="193" spans="1:1">
      <c r="A193" s="45"/>
    </row>
    <row r="194" spans="1:1">
      <c r="A194" s="45"/>
    </row>
    <row r="195" spans="1:1">
      <c r="A195" s="45"/>
    </row>
    <row r="196" spans="1:1">
      <c r="A196" s="45"/>
    </row>
    <row r="197" spans="1:1">
      <c r="A197" s="45"/>
    </row>
    <row r="198" spans="1:1">
      <c r="A198" s="45"/>
    </row>
    <row r="199" spans="1:1">
      <c r="A199" s="45"/>
    </row>
    <row r="200" spans="1:1">
      <c r="A200" s="45"/>
    </row>
    <row r="201" spans="1:1">
      <c r="A201" s="45"/>
    </row>
    <row r="202" spans="1:1">
      <c r="A202" s="45"/>
    </row>
    <row r="203" spans="1:1">
      <c r="A203" s="45"/>
    </row>
    <row r="204" spans="1:1">
      <c r="A204" s="45"/>
    </row>
    <row r="205" spans="1:1">
      <c r="A205" s="45"/>
    </row>
    <row r="206" spans="1:1">
      <c r="A206" s="45"/>
    </row>
    <row r="207" spans="1:1">
      <c r="A207" s="45"/>
    </row>
    <row r="208" spans="1:1">
      <c r="A208" s="45"/>
    </row>
    <row r="209" spans="1:1">
      <c r="A209" s="45"/>
    </row>
    <row r="210" spans="1:1">
      <c r="A210" s="45"/>
    </row>
    <row r="211" spans="1:1">
      <c r="A211" s="45"/>
    </row>
    <row r="212" spans="1:1">
      <c r="A212" s="45"/>
    </row>
    <row r="213" spans="1:1">
      <c r="A213" s="45"/>
    </row>
    <row r="214" spans="1:1">
      <c r="A214" s="45"/>
    </row>
    <row r="215" spans="1:1">
      <c r="A215" s="45"/>
    </row>
    <row r="216" spans="1:1">
      <c r="A216" s="45"/>
    </row>
    <row r="217" spans="1:1">
      <c r="A217" s="45"/>
    </row>
    <row r="218" spans="1:1">
      <c r="A218" s="45"/>
    </row>
    <row r="219" spans="1:1">
      <c r="A219" s="45"/>
    </row>
    <row r="220" spans="1:1">
      <c r="A220" s="45"/>
    </row>
    <row r="221" spans="1:1">
      <c r="A221" s="45"/>
    </row>
    <row r="222" spans="1:1">
      <c r="A222" s="45"/>
    </row>
    <row r="223" spans="1:1">
      <c r="A223" s="45"/>
    </row>
    <row r="224" spans="1:1">
      <c r="A224" s="45"/>
    </row>
    <row r="225" spans="1:1">
      <c r="A225" s="45"/>
    </row>
    <row r="226" spans="1:1">
      <c r="A226" s="45"/>
    </row>
    <row r="227" spans="1:1">
      <c r="A227" s="45"/>
    </row>
    <row r="228" spans="1:1">
      <c r="A228" s="45"/>
    </row>
    <row r="229" spans="1:1">
      <c r="A229" s="45"/>
    </row>
    <row r="230" spans="1:1">
      <c r="A230" s="45"/>
    </row>
    <row r="231" spans="1:1">
      <c r="A231" s="45"/>
    </row>
    <row r="232" spans="1:1">
      <c r="A232" s="45"/>
    </row>
    <row r="233" spans="1:1">
      <c r="A233" s="45"/>
    </row>
    <row r="234" spans="1:1">
      <c r="A234" s="45"/>
    </row>
    <row r="235" spans="1:1">
      <c r="A235" s="45"/>
    </row>
    <row r="236" spans="1:1">
      <c r="A236" s="45"/>
    </row>
    <row r="237" spans="1:1">
      <c r="A237" s="45"/>
    </row>
    <row r="238" spans="1:1">
      <c r="A238" s="45"/>
    </row>
    <row r="239" spans="1:1">
      <c r="A239" s="45"/>
    </row>
    <row r="240" spans="1:1">
      <c r="A240" s="45"/>
    </row>
    <row r="241" spans="1:1">
      <c r="A241" s="45"/>
    </row>
    <row r="242" spans="1:1">
      <c r="A242" s="45"/>
    </row>
    <row r="243" spans="1:1">
      <c r="A243" s="45"/>
    </row>
    <row r="244" spans="1:1">
      <c r="A244" s="45"/>
    </row>
    <row r="245" spans="1:1">
      <c r="A245" s="45"/>
    </row>
    <row r="246" spans="1:1">
      <c r="A246" s="45"/>
    </row>
    <row r="247" spans="1:1">
      <c r="A247" s="45"/>
    </row>
    <row r="248" spans="1:1">
      <c r="A248" s="45"/>
    </row>
    <row r="249" spans="1:1">
      <c r="A249" s="45"/>
    </row>
    <row r="250" spans="1:1">
      <c r="A250" s="45"/>
    </row>
    <row r="251" spans="1:1">
      <c r="A251" s="45"/>
    </row>
    <row r="252" spans="1:1">
      <c r="A252" s="45"/>
    </row>
    <row r="253" spans="1:1">
      <c r="A253" s="45"/>
    </row>
    <row r="254" spans="1:1">
      <c r="A254" s="45"/>
    </row>
    <row r="255" spans="1:1">
      <c r="A255" s="45"/>
    </row>
    <row r="256" spans="1:1">
      <c r="A256" s="45"/>
    </row>
    <row r="257" spans="1:1">
      <c r="A257" s="45"/>
    </row>
    <row r="258" spans="1:1">
      <c r="A258" s="45"/>
    </row>
    <row r="259" spans="1:1">
      <c r="A259" s="45"/>
    </row>
    <row r="260" spans="1:1">
      <c r="A260" s="45"/>
    </row>
    <row r="261" spans="1:1">
      <c r="A261" s="45"/>
    </row>
    <row r="262" spans="1:1">
      <c r="A262" s="45"/>
    </row>
    <row r="263" spans="1:1">
      <c r="A263" s="45"/>
    </row>
    <row r="264" spans="1:1">
      <c r="A264" s="45"/>
    </row>
    <row r="265" spans="1:1">
      <c r="A265" s="45"/>
    </row>
    <row r="266" spans="1:1">
      <c r="A266" s="45"/>
    </row>
    <row r="267" spans="1:1">
      <c r="A267" s="45"/>
    </row>
    <row r="268" spans="1:1">
      <c r="A268" s="45"/>
    </row>
    <row r="269" spans="1:1">
      <c r="A269" s="45"/>
    </row>
    <row r="270" spans="1:1">
      <c r="A270" s="45"/>
    </row>
    <row r="271" spans="1:1">
      <c r="A271" s="45"/>
    </row>
    <row r="272" spans="1:1">
      <c r="A272" s="45"/>
    </row>
    <row r="273" spans="1:1">
      <c r="A273" s="45"/>
    </row>
    <row r="274" spans="1:1">
      <c r="A274" s="45"/>
    </row>
    <row r="275" spans="1:1">
      <c r="A275" s="45"/>
    </row>
    <row r="276" spans="1:1">
      <c r="A276" s="45"/>
    </row>
    <row r="277" spans="1:1">
      <c r="A277" s="45"/>
    </row>
    <row r="278" spans="1:1">
      <c r="A278" s="45"/>
    </row>
    <row r="279" spans="1:1">
      <c r="A279" s="45"/>
    </row>
    <row r="280" spans="1:1">
      <c r="A280" s="45"/>
    </row>
    <row r="281" spans="1:1">
      <c r="A281" s="45"/>
    </row>
    <row r="282" spans="1:1">
      <c r="A282" s="45"/>
    </row>
    <row r="283" spans="1:1">
      <c r="A283" s="45"/>
    </row>
    <row r="284" spans="1:1">
      <c r="A284" s="45"/>
    </row>
    <row r="285" spans="1:1">
      <c r="A285" s="45"/>
    </row>
  </sheetData>
  <mergeCells count="32">
    <mergeCell ref="B164:B170"/>
    <mergeCell ref="B23:B28"/>
    <mergeCell ref="B8:B9"/>
    <mergeCell ref="B10:B12"/>
    <mergeCell ref="C14:C16"/>
    <mergeCell ref="B19:B21"/>
    <mergeCell ref="B13:B16"/>
    <mergeCell ref="C151:C152"/>
    <mergeCell ref="C87:C88"/>
    <mergeCell ref="B30:B36"/>
    <mergeCell ref="B38:B40"/>
    <mergeCell ref="B43:B50"/>
    <mergeCell ref="B51:B53"/>
    <mergeCell ref="B54:B59"/>
    <mergeCell ref="B60:B68"/>
    <mergeCell ref="B69:B72"/>
    <mergeCell ref="B73:B75"/>
    <mergeCell ref="B76:B78"/>
    <mergeCell ref="B79:B85"/>
    <mergeCell ref="B86:B91"/>
    <mergeCell ref="B135:B142"/>
    <mergeCell ref="B143:B147"/>
    <mergeCell ref="B156:B160"/>
    <mergeCell ref="B161:B163"/>
    <mergeCell ref="B149:B155"/>
    <mergeCell ref="B95:B97"/>
    <mergeCell ref="B99:B101"/>
    <mergeCell ref="B102:B104"/>
    <mergeCell ref="B106:B113"/>
    <mergeCell ref="B131:B133"/>
    <mergeCell ref="B115:B124"/>
    <mergeCell ref="B126:B1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2D312-5207-42C5-AF8C-1B6D95FE7063}">
  <dimension ref="A1:K18"/>
  <sheetViews>
    <sheetView workbookViewId="0">
      <selection activeCell="A10" sqref="A10:A15"/>
    </sheetView>
  </sheetViews>
  <sheetFormatPr defaultRowHeight="15"/>
  <cols>
    <col min="1" max="1" width="18.85546875" customWidth="1"/>
    <col min="2" max="2" width="22" customWidth="1"/>
    <col min="3" max="3" width="18" customWidth="1"/>
    <col min="4" max="4" width="18.85546875" customWidth="1"/>
    <col min="5" max="5" width="28.140625" customWidth="1"/>
    <col min="9" max="9" width="13.85546875" bestFit="1" customWidth="1"/>
    <col min="10" max="10" width="18.85546875" bestFit="1" customWidth="1"/>
    <col min="11" max="11" width="113.140625" customWidth="1"/>
  </cols>
  <sheetData>
    <row r="1" spans="1:11" ht="45">
      <c r="A1" s="73"/>
      <c r="B1" s="74" t="s">
        <v>142</v>
      </c>
      <c r="C1" s="74" t="s">
        <v>143</v>
      </c>
      <c r="D1" s="74" t="s">
        <v>144</v>
      </c>
      <c r="E1" s="74" t="s">
        <v>145</v>
      </c>
    </row>
    <row r="2" spans="1:11">
      <c r="A2" s="80" t="s">
        <v>146</v>
      </c>
      <c r="B2" s="81"/>
      <c r="C2" s="81"/>
      <c r="D2" s="81"/>
      <c r="E2" s="85"/>
    </row>
    <row r="3" spans="1:11">
      <c r="A3" s="75" t="s">
        <v>147</v>
      </c>
      <c r="B3" s="76">
        <f>Hindamisvahend!E15</f>
        <v>1</v>
      </c>
      <c r="C3" s="76">
        <f>0+B3</f>
        <v>1</v>
      </c>
      <c r="D3" s="76">
        <f>0+B3</f>
        <v>1</v>
      </c>
      <c r="E3" s="76">
        <f>B3</f>
        <v>1</v>
      </c>
    </row>
    <row r="4" spans="1:11">
      <c r="A4" s="79" t="s">
        <v>148</v>
      </c>
      <c r="B4" s="78"/>
      <c r="C4" s="78"/>
      <c r="D4" s="78"/>
      <c r="E4" s="78"/>
    </row>
    <row r="5" spans="1:11" ht="30">
      <c r="A5" s="72" t="s">
        <v>22</v>
      </c>
      <c r="B5" s="54">
        <f>Hindamisvahend!E19</f>
        <v>1</v>
      </c>
      <c r="C5" s="54">
        <f>0+B5</f>
        <v>1</v>
      </c>
      <c r="D5" s="54">
        <f>0+B5</f>
        <v>1</v>
      </c>
      <c r="E5" s="54">
        <f>B5</f>
        <v>1</v>
      </c>
    </row>
    <row r="6" spans="1:11" ht="45">
      <c r="A6" s="72" t="s">
        <v>27</v>
      </c>
      <c r="B6" s="54">
        <f>SUM(Hindamisvahend!E23:E25)</f>
        <v>4</v>
      </c>
      <c r="C6" s="54">
        <f>Hindamisvahend!E26+B6</f>
        <v>6</v>
      </c>
      <c r="D6" s="54">
        <f>0+B6</f>
        <v>4</v>
      </c>
      <c r="E6" s="54">
        <f>Hindamisvahend!E26+B6</f>
        <v>6</v>
      </c>
      <c r="I6" s="70" t="s">
        <v>149</v>
      </c>
      <c r="J6" t="s">
        <v>150</v>
      </c>
      <c r="K6" s="86" t="s">
        <v>151</v>
      </c>
    </row>
    <row r="7" spans="1:11" ht="60">
      <c r="A7" s="72" t="s">
        <v>34</v>
      </c>
      <c r="B7" s="54">
        <f>SUM(Hindamisvahend!E31:E33)</f>
        <v>6</v>
      </c>
      <c r="C7" s="54">
        <f>Hindamisvahend!E30+B7</f>
        <v>7</v>
      </c>
      <c r="D7" s="54">
        <f>Hindamisvahend!E30+Hindamisvahend!E34+B7</f>
        <v>9</v>
      </c>
      <c r="E7" s="54">
        <f>Hindamisvahend!E34+Hindamisvahend!E30+Hindamisvahend!E30+B7</f>
        <v>10</v>
      </c>
      <c r="I7" s="53" t="s">
        <v>152</v>
      </c>
      <c r="J7" t="s">
        <v>153</v>
      </c>
      <c r="K7" s="86" t="s">
        <v>154</v>
      </c>
    </row>
    <row r="8" spans="1:11" ht="60">
      <c r="A8" s="75" t="s">
        <v>42</v>
      </c>
      <c r="B8" s="76">
        <f>Hindamisvahend!E38</f>
        <v>2</v>
      </c>
      <c r="C8" s="76">
        <f>0+B8</f>
        <v>2</v>
      </c>
      <c r="D8" s="76">
        <f>0+B8</f>
        <v>2</v>
      </c>
      <c r="E8" s="76">
        <f>B8</f>
        <v>2</v>
      </c>
      <c r="I8" s="71" t="s">
        <v>155</v>
      </c>
      <c r="J8" t="s">
        <v>156</v>
      </c>
      <c r="K8" s="86" t="s">
        <v>157</v>
      </c>
    </row>
    <row r="9" spans="1:11">
      <c r="A9" s="77" t="s">
        <v>158</v>
      </c>
      <c r="B9" s="78"/>
      <c r="C9" s="78"/>
      <c r="D9" s="78"/>
      <c r="E9" s="78"/>
    </row>
    <row r="10" spans="1:11" ht="30">
      <c r="A10" s="72" t="s">
        <v>45</v>
      </c>
      <c r="B10" s="54">
        <f>(SUM(Hindamisvahend!E43:E47))+(SUM(Hindamisvahend!E54:E57))+(SUM(Hindamisvahend!E61:E65))+Hindamisvahend!E69</f>
        <v>28</v>
      </c>
      <c r="C10" s="54">
        <f>Hindamisvahend!E60+Hindamisvahend!E66+Hindamisvahend!E82+Hindamisvahend!E92+Hindamisvahend!E95+B10</f>
        <v>37</v>
      </c>
      <c r="D10" s="54">
        <f>Hindamisvahend!E48+Hindamisvahend!E51+Hindamisvahend!E60+Hindamisvahend!E70+Hindamisvahend!E73+Hindamisvahend!E76+(SUM(Hindamisvahend!E79:E83))+(SUM(Hindamisvahend!E86:E89))+B10</f>
        <v>55</v>
      </c>
      <c r="E10" s="54">
        <f>Hindamisvahend!E48+Hindamisvahend!E51+Hindamisvahend!E60+Hindamisvahend!E60+Hindamisvahend!E70+Hindamisvahend!E73+Hindamisvahend!E76+Hindamisvahend!E79+Hindamisvahend!E80+Hindamisvahend!E81+Hindamisvahend!E82+Hindamisvahend!E82+Hindamisvahend!E83+Hindamisvahend!E86+Hindamisvahend!E87+Hindamisvahend!E88+Hindamisvahend!E89+Hindamisvahend!E92+Hindamisvahend!E95+B10+Hindamisvahend!E66</f>
        <v>64</v>
      </c>
    </row>
    <row r="11" spans="1:11">
      <c r="A11" s="72" t="s">
        <v>159</v>
      </c>
      <c r="B11" s="54">
        <f>Hindamisvahend!E99</f>
        <v>2</v>
      </c>
      <c r="C11" s="54">
        <f>Hindamisvahend!E102+B11</f>
        <v>4</v>
      </c>
      <c r="D11" s="54">
        <f>0+B11</f>
        <v>2</v>
      </c>
      <c r="E11" s="54">
        <f>Hindamisvahend!E102+B11</f>
        <v>4</v>
      </c>
    </row>
    <row r="12" spans="1:11">
      <c r="A12" s="72" t="s">
        <v>160</v>
      </c>
      <c r="B12" s="54">
        <f>SUM(Hindamisvahend!E106:E111)</f>
        <v>11</v>
      </c>
      <c r="C12" s="54">
        <f>0+B12</f>
        <v>11</v>
      </c>
      <c r="D12" s="54">
        <f>0+B12</f>
        <v>11</v>
      </c>
      <c r="E12" s="54">
        <f>B12</f>
        <v>11</v>
      </c>
    </row>
    <row r="13" spans="1:11">
      <c r="A13" s="72" t="s">
        <v>97</v>
      </c>
      <c r="B13" s="54">
        <f>SUM(Hindamisvahend!E116:E121)</f>
        <v>12</v>
      </c>
      <c r="C13" s="54">
        <f>Hindamisvahend!E115+Hindamisvahend!E122+B13</f>
        <v>15</v>
      </c>
      <c r="D13" s="54">
        <f>Hindamisvahend!E115+B13</f>
        <v>13</v>
      </c>
      <c r="E13" s="54">
        <f>Hindamisvahend!E115+Hindamisvahend!E115+Hindamisvahend!E122+B13</f>
        <v>16</v>
      </c>
    </row>
    <row r="14" spans="1:11">
      <c r="A14" s="72" t="s">
        <v>106</v>
      </c>
      <c r="B14" s="54">
        <f>SUM(Hindamisvahend!E126:E128)</f>
        <v>6</v>
      </c>
      <c r="C14" s="54">
        <f>0+B14</f>
        <v>6</v>
      </c>
      <c r="D14" s="54">
        <f>Hindamisvahend!E131+B14</f>
        <v>8</v>
      </c>
      <c r="E14" s="54">
        <f>Hindamisvahend!E131+B14</f>
        <v>8</v>
      </c>
    </row>
    <row r="15" spans="1:11">
      <c r="A15" s="75" t="s">
        <v>161</v>
      </c>
      <c r="B15" s="76">
        <v>0</v>
      </c>
      <c r="C15" s="76">
        <f>(SUM(Hindamisvahend!E135:E140))+B15</f>
        <v>12</v>
      </c>
      <c r="D15" s="76">
        <f>(SUM(Hindamisvahend!E143:E145))+B15</f>
        <v>5</v>
      </c>
      <c r="E15" s="76">
        <f>Hindamisvahend!E135+Hindamisvahend!E136+Hindamisvahend!E137+Hindamisvahend!E138+Hindamisvahend!E139+Hindamisvahend!E140+Hindamisvahend!E143+Hindamisvahend!E144+Hindamisvahend!E145+B15</f>
        <v>17</v>
      </c>
    </row>
    <row r="16" spans="1:11" ht="30">
      <c r="A16" s="84" t="s">
        <v>162</v>
      </c>
      <c r="B16" s="78"/>
      <c r="C16" s="78"/>
      <c r="D16" s="78"/>
      <c r="E16" s="78"/>
    </row>
    <row r="17" spans="1:5" ht="29.25" customHeight="1">
      <c r="A17" s="75" t="s">
        <v>162</v>
      </c>
      <c r="B17" s="76">
        <f>(SUM(Hindamisvahend!E149:E153))+(SUM(Hindamisvahend!E156:E158))+Hindamisvahend!E161</f>
        <v>18</v>
      </c>
      <c r="C17" s="76">
        <f>0+B17</f>
        <v>18</v>
      </c>
      <c r="D17" s="76">
        <f>(SUM(Hindamisvahend!E164:E168))+B17</f>
        <v>28</v>
      </c>
      <c r="E17" s="76">
        <f>Hindamisvahend!E164+Hindamisvahend!E165+Hindamisvahend!E166+Hindamisvahend!E167+Hindamisvahend!E168+B17</f>
        <v>28</v>
      </c>
    </row>
    <row r="18" spans="1:5" ht="15.75" thickBot="1">
      <c r="A18" s="82" t="s">
        <v>163</v>
      </c>
      <c r="B18" s="83">
        <f>SUM(B3:B17)</f>
        <v>91</v>
      </c>
      <c r="C18" s="83">
        <f>SUM(C3:C17)</f>
        <v>120</v>
      </c>
      <c r="D18" s="83">
        <f>SUM(D3:D17)</f>
        <v>139</v>
      </c>
      <c r="E18" s="83">
        <f>B18+(C18-B18)+(D18-B18)</f>
        <v>168</v>
      </c>
    </row>
  </sheetData>
  <pageMargins left="0.7" right="0.7" top="0.75" bottom="0.75" header="0.3" footer="0.3"/>
  <ignoredErrors>
    <ignoredError sqref="C13 D7" formula="1"/>
    <ignoredError sqref="C15" formula="1" formulaRange="1"/>
    <ignoredError sqref="B12:B14 B17 B10 B6:B7 D10 D15 D17"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D3B691B85CD034490698ED44C25386F" ma:contentTypeVersion="18" ma:contentTypeDescription="Create a new document." ma:contentTypeScope="" ma:versionID="b86f156523249f2ab16e82752c442b80">
  <xsd:schema xmlns:xsd="http://www.w3.org/2001/XMLSchema" xmlns:xs="http://www.w3.org/2001/XMLSchema" xmlns:p="http://schemas.microsoft.com/office/2006/metadata/properties" xmlns:ns2="8b0f035a-d720-45da-970b-8e1d8c75be90" xmlns:ns3="26042063-502d-4228-ac31-7bca5d243892" targetNamespace="http://schemas.microsoft.com/office/2006/metadata/properties" ma:root="true" ma:fieldsID="c60b01b58d53d1d1a78e4c66e82d5be7" ns2:_="" ns3:_="">
    <xsd:import namespace="8b0f035a-d720-45da-970b-8e1d8c75be90"/>
    <xsd:import namespace="26042063-502d-4228-ac31-7bca5d243892"/>
    <xsd:element name="properties">
      <xsd:complexType>
        <xsd:sequence>
          <xsd:element name="documentManagement">
            <xsd:complexType>
              <xsd:all>
                <xsd:element ref="ns2:MediaServiceMetadata" minOccurs="0"/>
                <xsd:element ref="ns2:MediaServiceFastMetadata" minOccurs="0"/>
                <xsd:element ref="ns2:Date" minOccurs="0"/>
                <xsd:element ref="ns2:MediaServiceAutoTags" minOccurs="0"/>
                <xsd:element ref="ns2:MediaServiceDateTaken" minOccurs="0"/>
                <xsd:element ref="ns3:SharedWithUsers" minOccurs="0"/>
                <xsd:element ref="ns3:SharedWithDetails" minOccurs="0"/>
                <xsd:element ref="ns2:MediaServiceOCR" minOccurs="0"/>
                <xsd:element ref="ns2:MediaServiceLocation" minOccurs="0"/>
                <xsd:element ref="ns2:MediaServiceEventHashCode" minOccurs="0"/>
                <xsd:element ref="ns2:MediaServiceGenerationTime" minOccurs="0"/>
                <xsd:element ref="ns2:R_x00f5_huasetu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0f035a-d720-45da-970b-8e1d8c75be9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Date" ma:index="10" nillable="true" ma:displayName="Date" ma:format="DateOnly" ma:internalName="Date">
      <xsd:simpleType>
        <xsd:restriction base="dms:DateTime"/>
      </xsd:simpleType>
    </xsd:element>
    <xsd:element name="MediaServiceAutoTags" ma:index="11" nillable="true" ma:displayName="MediaServiceAutoTags" ma:description="" ma:internalName="MediaServiceAutoTags" ma:readOnly="true">
      <xsd:simpleType>
        <xsd:restriction base="dms:Text"/>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R_x00f5_huasetus" ma:index="19" nillable="true" ma:displayName="Rõhuasetus" ma:format="Dropdown" ma:internalName="R_x00f5_huasetus">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2d6626b7-5e85-4fda-b5cd-0686b34a95e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6042063-502d-4228-ac31-7bca5d243892"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element name="TaxCatchAll" ma:index="25" nillable="true" ma:displayName="Taxonomy Catch All Column" ma:hidden="true" ma:list="{c6eaf867-b1d7-4b66-a6a9-914e4726d916}" ma:internalName="TaxCatchAll" ma:showField="CatchAllData" ma:web="26042063-502d-4228-ac31-7bca5d2438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b0f035a-d720-45da-970b-8e1d8c75be90">
      <Terms xmlns="http://schemas.microsoft.com/office/infopath/2007/PartnerControls"/>
    </lcf76f155ced4ddcb4097134ff3c332f>
    <TaxCatchAll xmlns="26042063-502d-4228-ac31-7bca5d243892" xsi:nil="true"/>
    <R_x00f5_huasetus xmlns="8b0f035a-d720-45da-970b-8e1d8c75be90" xsi:nil="true"/>
    <Date xmlns="8b0f035a-d720-45da-970b-8e1d8c75be90" xsi:nil="true"/>
  </documentManagement>
</p:properties>
</file>

<file path=customXml/itemProps1.xml><?xml version="1.0" encoding="utf-8"?>
<ds:datastoreItem xmlns:ds="http://schemas.openxmlformats.org/officeDocument/2006/customXml" ds:itemID="{5D35D503-1471-43A0-AF3A-09B103A330DC}"/>
</file>

<file path=customXml/itemProps2.xml><?xml version="1.0" encoding="utf-8"?>
<ds:datastoreItem xmlns:ds="http://schemas.openxmlformats.org/officeDocument/2006/customXml" ds:itemID="{7344E50A-A077-4AB9-ABE9-33CAA7A5CADE}"/>
</file>

<file path=customXml/itemProps3.xml><?xml version="1.0" encoding="utf-8"?>
<ds:datastoreItem xmlns:ds="http://schemas.openxmlformats.org/officeDocument/2006/customXml" ds:itemID="{147FADC4-1832-40B8-9847-BF23DCDE421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Mariliis Öeren</dc:creator>
  <cp:keywords/>
  <dc:description/>
  <cp:lastModifiedBy/>
  <cp:revision/>
  <dcterms:created xsi:type="dcterms:W3CDTF">2022-06-02T10:22:22Z</dcterms:created>
  <dcterms:modified xsi:type="dcterms:W3CDTF">2022-09-29T23:52:19Z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0x010100DD3B691B85CD034490698ED44C25386F</vt:lpwstr>
  </property>
  <property fmtid="{D5CDD505-2E9C-101B-9397-08002B2CF9AE}" pid="3" name="MediaServiceImageTags">
    <vt:lpwstr/>
  </property>
</Properties>
</file>